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Лист1" sheetId="1" r:id="rId1"/>
  </sheets>
  <definedNames>
    <definedName name="Z_AB5E6C9E_5316_4E91_99B5_97638C72F747_.wvu.Cols" localSheetId="0" hidden="1">Лист1!$H:$H,Лист1!$L:$M,Лист1!$JH:$JI,Лист1!$TD:$TE,Лист1!$ACZ:$ADA,Лист1!$AMV:$AMW,Лист1!$AWR:$AWS,Лист1!$BGN:$BGO,Лист1!$BQJ:$BQK,Лист1!$CAF:$CAG,Лист1!$CKB:$CKC,Лист1!$CTX:$CTY,Лист1!$DDT:$DDU,Лист1!$DNP:$DNQ,Лист1!$DXL:$DXM,Лист1!$EHH:$EHI,Лист1!$ERD:$ERE,Лист1!$FAZ:$FBA,Лист1!$FKV:$FKW,Лист1!$FUR:$FUS,Лист1!$GEN:$GEO,Лист1!$GOJ:$GOK,Лист1!$GYF:$GYG,Лист1!$HIB:$HIC,Лист1!$HRX:$HRY,Лист1!$IBT:$IBU,Лист1!$ILP:$ILQ,Лист1!$IVL:$IVM,Лист1!$JFH:$JFI,Лист1!$JPD:$JPE,Лист1!$JYZ:$JZA,Лист1!$KIV:$KIW,Лист1!$KSR:$KSS,Лист1!$LCN:$LCO,Лист1!$LMJ:$LMK,Лист1!$LWF:$LWG,Лист1!$MGB:$MGC,Лист1!$MPX:$MPY,Лист1!$MZT:$MZU,Лист1!$NJP:$NJQ,Лист1!$NTL:$NTM,Лист1!$ODH:$ODI,Лист1!$OND:$ONE,Лист1!$OWZ:$OXA,Лист1!$PGV:$PGW,Лист1!$PQR:$PQS,Лист1!$QAN:$QAO,Лист1!$QKJ:$QKK,Лист1!$QUF:$QUG,Лист1!$REB:$REC,Лист1!$RNX:$RNY,Лист1!$RXT:$RXU,Лист1!$SHP:$SHQ,Лист1!$SRL:$SRM,Лист1!$TBH:$TBI,Лист1!$TLD:$TLE,Лист1!$TUZ:$TVA,Лист1!$UEV:$UEW,Лист1!$UOR:$UOS,Лист1!$UYN:$UYO,Лист1!$VIJ:$VIK,Лист1!$VSF:$VSG,Лист1!$WCB:$WCC,Лист1!$WLX:$WLY,Лист1!$WVT:$WVU</definedName>
  </definedNames>
  <calcPr calcId="145621"/>
  <customWorkbookViews>
    <customWorkbookView name="User - Личное представление" guid="{AB5E6C9E-5316-4E91-99B5-97638C72F747}" mergeInterval="0" personalView="1" maximized="1" windowWidth="1916" windowHeight="855" activeSheetId="1"/>
  </customWorkbookViews>
</workbook>
</file>

<file path=xl/calcChain.xml><?xml version="1.0" encoding="utf-8"?>
<calcChain xmlns="http://schemas.openxmlformats.org/spreadsheetml/2006/main">
  <c r="A10" i="1" l="1"/>
  <c r="H309" i="1" l="1"/>
  <c r="A9"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M8" i="1"/>
  <c r="M9" i="1" s="1"/>
  <c r="M10" i="1" s="1"/>
  <c r="M11" i="1" s="1"/>
  <c r="M12" i="1" s="1"/>
  <c r="M13" i="1" s="1"/>
  <c r="M14" i="1" s="1"/>
  <c r="M15" i="1" s="1"/>
  <c r="M16" i="1" s="1"/>
  <c r="M17" i="1" s="1"/>
  <c r="M18" i="1" s="1"/>
  <c r="M19" i="1" s="1"/>
  <c r="M20" i="1" s="1"/>
  <c r="M21" i="1" s="1"/>
  <c r="M22" i="1" s="1"/>
  <c r="M23" i="1" s="1"/>
  <c r="M24" i="1" s="1"/>
  <c r="M25" i="1" s="1"/>
  <c r="M26" i="1" s="1"/>
  <c r="M27" i="1" s="1"/>
  <c r="M28" i="1" s="1"/>
  <c r="M29" i="1" s="1"/>
  <c r="M30" i="1" s="1"/>
  <c r="M31" i="1" s="1"/>
  <c r="M32" i="1" s="1"/>
  <c r="M33" i="1" s="1"/>
  <c r="M34" i="1" s="1"/>
  <c r="M35" i="1" s="1"/>
  <c r="M36" i="1" s="1"/>
  <c r="M37" i="1" s="1"/>
  <c r="M38" i="1" s="1"/>
  <c r="M39" i="1" s="1"/>
  <c r="M40" i="1" s="1"/>
  <c r="M41" i="1" s="1"/>
  <c r="M42" i="1" s="1"/>
  <c r="M43" i="1" s="1"/>
  <c r="M44" i="1" s="1"/>
  <c r="M45" i="1" s="1"/>
  <c r="M46" i="1" s="1"/>
  <c r="M47" i="1" s="1"/>
  <c r="M48" i="1" s="1"/>
  <c r="M49" i="1" s="1"/>
  <c r="M50" i="1" s="1"/>
  <c r="M51" i="1" s="1"/>
  <c r="M52" i="1" s="1"/>
  <c r="M53" i="1" s="1"/>
  <c r="M54" i="1" s="1"/>
  <c r="M55" i="1" s="1"/>
  <c r="M56" i="1" s="1"/>
  <c r="M57" i="1" s="1"/>
  <c r="M58" i="1" s="1"/>
  <c r="M59" i="1" s="1"/>
  <c r="M60" i="1" s="1"/>
  <c r="M61" i="1" s="1"/>
  <c r="M62" i="1" s="1"/>
  <c r="M63" i="1" s="1"/>
  <c r="M64" i="1" s="1"/>
  <c r="M65" i="1" s="1"/>
  <c r="M66" i="1" s="1"/>
  <c r="M67" i="1" s="1"/>
  <c r="M68" i="1" s="1"/>
  <c r="M69" i="1" s="1"/>
  <c r="M70" i="1" s="1"/>
  <c r="M71" i="1" s="1"/>
  <c r="M72" i="1" s="1"/>
  <c r="M73" i="1" s="1"/>
  <c r="M74" i="1" s="1"/>
  <c r="M75" i="1" s="1"/>
  <c r="M76" i="1" s="1"/>
  <c r="M77" i="1" s="1"/>
  <c r="M78" i="1" s="1"/>
  <c r="M79" i="1" s="1"/>
  <c r="M80" i="1" s="1"/>
  <c r="M81" i="1" s="1"/>
  <c r="M82" i="1" s="1"/>
  <c r="M83" i="1" s="1"/>
  <c r="M84" i="1" s="1"/>
  <c r="M85" i="1" s="1"/>
  <c r="M86" i="1" s="1"/>
  <c r="M87" i="1" s="1"/>
  <c r="M88" i="1" s="1"/>
  <c r="M89" i="1" s="1"/>
  <c r="M90" i="1" s="1"/>
  <c r="M91" i="1" s="1"/>
  <c r="M92" i="1" s="1"/>
  <c r="M93" i="1" s="1"/>
  <c r="M94" i="1" s="1"/>
  <c r="M95" i="1" s="1"/>
  <c r="M96" i="1" s="1"/>
  <c r="M97" i="1" s="1"/>
  <c r="M98" i="1" s="1"/>
  <c r="M99" i="1" s="1"/>
  <c r="M100" i="1" s="1"/>
  <c r="M101" i="1" s="1"/>
  <c r="M102" i="1" s="1"/>
  <c r="M103" i="1" s="1"/>
  <c r="M104" i="1" s="1"/>
  <c r="M105" i="1" s="1"/>
  <c r="M106" i="1" s="1"/>
  <c r="M107" i="1" s="1"/>
  <c r="M108" i="1" s="1"/>
  <c r="M109" i="1" s="1"/>
  <c r="M110" i="1" s="1"/>
  <c r="M111" i="1" s="1"/>
  <c r="M112" i="1" s="1"/>
  <c r="M113" i="1" s="1"/>
  <c r="M114" i="1" s="1"/>
  <c r="M115" i="1" s="1"/>
  <c r="M116" i="1" s="1"/>
  <c r="M117" i="1" s="1"/>
  <c r="M118" i="1" s="1"/>
  <c r="M119" i="1" s="1"/>
  <c r="M120" i="1" s="1"/>
  <c r="M121" i="1" s="1"/>
  <c r="M122" i="1" s="1"/>
  <c r="M123" i="1" s="1"/>
  <c r="M124" i="1" s="1"/>
  <c r="M125" i="1" s="1"/>
  <c r="M126" i="1" s="1"/>
  <c r="M127" i="1" s="1"/>
  <c r="M128" i="1" s="1"/>
  <c r="M129" i="1" s="1"/>
  <c r="M130" i="1" s="1"/>
  <c r="M131" i="1" s="1"/>
  <c r="M132" i="1" s="1"/>
  <c r="M133" i="1" s="1"/>
  <c r="M134" i="1" s="1"/>
  <c r="M135" i="1" s="1"/>
  <c r="M136" i="1" s="1"/>
  <c r="M137" i="1" s="1"/>
  <c r="M138" i="1" s="1"/>
  <c r="M139" i="1" s="1"/>
  <c r="M140" i="1" s="1"/>
  <c r="M141" i="1" s="1"/>
  <c r="M142" i="1" s="1"/>
  <c r="M143" i="1" s="1"/>
  <c r="M144" i="1" s="1"/>
  <c r="M145" i="1" s="1"/>
  <c r="M146" i="1" s="1"/>
  <c r="M147" i="1" s="1"/>
  <c r="M148" i="1" s="1"/>
  <c r="M149" i="1" s="1"/>
  <c r="M150" i="1" s="1"/>
  <c r="M151" i="1" s="1"/>
  <c r="M152" i="1" s="1"/>
  <c r="M153" i="1" s="1"/>
  <c r="M154" i="1" s="1"/>
  <c r="M155" i="1" s="1"/>
  <c r="M156" i="1" s="1"/>
  <c r="M157" i="1" s="1"/>
  <c r="M158" i="1" s="1"/>
  <c r="M159" i="1" s="1"/>
  <c r="M160" i="1" s="1"/>
  <c r="M161" i="1" s="1"/>
  <c r="M162" i="1" s="1"/>
  <c r="M163" i="1" s="1"/>
  <c r="M164" i="1" s="1"/>
  <c r="M165" i="1" s="1"/>
  <c r="M166" i="1" s="1"/>
  <c r="M167" i="1" s="1"/>
  <c r="M168" i="1" s="1"/>
  <c r="M169" i="1" s="1"/>
  <c r="M170" i="1" s="1"/>
  <c r="M171" i="1" s="1"/>
  <c r="M172" i="1" s="1"/>
  <c r="M173" i="1" s="1"/>
  <c r="M174" i="1" s="1"/>
  <c r="M175" i="1" s="1"/>
  <c r="M176" i="1" s="1"/>
  <c r="M177" i="1" s="1"/>
  <c r="M178" i="1" s="1"/>
  <c r="M179" i="1" s="1"/>
  <c r="M180" i="1" s="1"/>
  <c r="M181" i="1" s="1"/>
  <c r="M182" i="1" s="1"/>
  <c r="M183" i="1" s="1"/>
  <c r="M184" i="1" s="1"/>
  <c r="M185" i="1" s="1"/>
  <c r="M186" i="1" s="1"/>
  <c r="M187" i="1" s="1"/>
  <c r="M188" i="1" s="1"/>
  <c r="M189" i="1" s="1"/>
  <c r="M190" i="1" s="1"/>
  <c r="M191" i="1" s="1"/>
  <c r="M192" i="1" s="1"/>
  <c r="M193" i="1" s="1"/>
  <c r="M194" i="1" s="1"/>
  <c r="M195" i="1" s="1"/>
  <c r="M196" i="1" s="1"/>
  <c r="M197" i="1" s="1"/>
  <c r="M198" i="1" s="1"/>
  <c r="M199" i="1" s="1"/>
  <c r="M200" i="1" s="1"/>
  <c r="M201" i="1" s="1"/>
  <c r="M202" i="1" s="1"/>
  <c r="M203" i="1" s="1"/>
  <c r="M204" i="1" s="1"/>
  <c r="M205" i="1" s="1"/>
  <c r="M206" i="1" s="1"/>
  <c r="M207" i="1" s="1"/>
  <c r="M208" i="1" s="1"/>
  <c r="M209" i="1" s="1"/>
  <c r="M210" i="1" s="1"/>
  <c r="M211" i="1" s="1"/>
  <c r="M212" i="1" s="1"/>
  <c r="M213" i="1" s="1"/>
  <c r="M214" i="1" s="1"/>
  <c r="M215" i="1" s="1"/>
  <c r="M216" i="1" s="1"/>
  <c r="M217" i="1" s="1"/>
  <c r="M218" i="1" s="1"/>
  <c r="M219" i="1" s="1"/>
  <c r="M220" i="1" s="1"/>
  <c r="M221" i="1" s="1"/>
  <c r="M222" i="1" s="1"/>
  <c r="M223" i="1" s="1"/>
  <c r="M224" i="1" s="1"/>
  <c r="M225" i="1" s="1"/>
  <c r="M226" i="1" s="1"/>
  <c r="M227" i="1" s="1"/>
  <c r="M228" i="1" s="1"/>
  <c r="M229" i="1" s="1"/>
  <c r="M230" i="1" s="1"/>
  <c r="M231" i="1" s="1"/>
  <c r="M232" i="1" s="1"/>
  <c r="M233" i="1" s="1"/>
  <c r="M234" i="1" s="1"/>
  <c r="M235" i="1" s="1"/>
  <c r="M236" i="1" s="1"/>
  <c r="M237" i="1" s="1"/>
  <c r="M238" i="1" s="1"/>
  <c r="M239" i="1" s="1"/>
  <c r="M240" i="1" s="1"/>
  <c r="M241" i="1" s="1"/>
  <c r="M242" i="1" s="1"/>
  <c r="M243" i="1" s="1"/>
  <c r="M244" i="1" s="1"/>
  <c r="M245" i="1" s="1"/>
  <c r="M246" i="1" s="1"/>
  <c r="M247" i="1" s="1"/>
  <c r="M248" i="1" s="1"/>
  <c r="M249" i="1" s="1"/>
  <c r="M250" i="1" s="1"/>
  <c r="M251" i="1" s="1"/>
  <c r="M252" i="1" s="1"/>
  <c r="M253" i="1" s="1"/>
  <c r="M254" i="1" s="1"/>
  <c r="M255" i="1" s="1"/>
  <c r="M256" i="1" s="1"/>
  <c r="M257" i="1" s="1"/>
  <c r="M258" i="1" s="1"/>
  <c r="M259" i="1" s="1"/>
  <c r="M260" i="1" s="1"/>
  <c r="M261" i="1" s="1"/>
  <c r="M262" i="1" s="1"/>
  <c r="M263" i="1" s="1"/>
  <c r="M264" i="1" s="1"/>
  <c r="M265" i="1" s="1"/>
  <c r="M266" i="1" s="1"/>
  <c r="M267" i="1" s="1"/>
  <c r="M268" i="1" s="1"/>
  <c r="M269" i="1" s="1"/>
  <c r="M270" i="1" s="1"/>
  <c r="M271" i="1" s="1"/>
  <c r="M272" i="1" s="1"/>
  <c r="M273" i="1" s="1"/>
  <c r="M274" i="1" s="1"/>
  <c r="M275" i="1" s="1"/>
  <c r="M276" i="1" s="1"/>
  <c r="M277" i="1" s="1"/>
  <c r="M278" i="1" s="1"/>
  <c r="M279" i="1" s="1"/>
  <c r="M280" i="1" s="1"/>
  <c r="M281" i="1" s="1"/>
  <c r="M282" i="1" s="1"/>
  <c r="M283" i="1" s="1"/>
  <c r="M284" i="1" s="1"/>
  <c r="M285" i="1" s="1"/>
  <c r="M286" i="1" s="1"/>
  <c r="M287" i="1" s="1"/>
  <c r="M288" i="1" s="1"/>
  <c r="M289" i="1" s="1"/>
  <c r="M290" i="1" s="1"/>
  <c r="M291" i="1" s="1"/>
  <c r="M292" i="1" s="1"/>
  <c r="M293" i="1" s="1"/>
  <c r="M294" i="1" s="1"/>
  <c r="M295" i="1" s="1"/>
  <c r="M296" i="1" s="1"/>
  <c r="M297" i="1" s="1"/>
  <c r="M298" i="1" s="1"/>
  <c r="M299" i="1" s="1"/>
  <c r="M300" i="1" s="1"/>
  <c r="M301" i="1" s="1"/>
  <c r="M302" i="1" s="1"/>
  <c r="M303" i="1" s="1"/>
  <c r="M304" i="1" s="1"/>
  <c r="M305" i="1" s="1"/>
  <c r="M306" i="1" s="1"/>
  <c r="M307" i="1" s="1"/>
  <c r="L8" i="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36" i="1" s="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B8" i="1"/>
  <c r="L3" i="1"/>
  <c r="C8" i="1" l="1"/>
  <c r="E8" i="1"/>
  <c r="D8" i="1" s="1"/>
  <c r="B9" i="1" s="1"/>
  <c r="E9" i="1" s="1"/>
  <c r="C9" i="1" l="1"/>
  <c r="D9" i="1" l="1"/>
  <c r="B10" i="1" s="1"/>
  <c r="E10" i="1" s="1"/>
  <c r="C10" i="1" l="1"/>
  <c r="D10" i="1" s="1"/>
  <c r="B11" i="1" s="1"/>
  <c r="C11" i="1" l="1"/>
  <c r="E11" i="1"/>
  <c r="D11" i="1" l="1"/>
  <c r="B12" i="1" s="1"/>
  <c r="C12" i="1" l="1"/>
  <c r="E12" i="1"/>
  <c r="D12" i="1" s="1"/>
  <c r="B13" i="1" l="1"/>
  <c r="C13" i="1" l="1"/>
  <c r="E13" i="1"/>
  <c r="D13" i="1" l="1"/>
  <c r="B14" i="1" s="1"/>
  <c r="E14" i="1" l="1"/>
  <c r="C14" i="1"/>
  <c r="D14" i="1" l="1"/>
  <c r="B15" i="1"/>
  <c r="E15" i="1" s="1"/>
  <c r="C15" i="1" l="1"/>
  <c r="D15" i="1" s="1"/>
  <c r="B16" i="1" s="1"/>
  <c r="C16" i="1" l="1"/>
  <c r="E16" i="1"/>
  <c r="D16" i="1" l="1"/>
  <c r="B17" i="1" s="1"/>
  <c r="E17" i="1" l="1"/>
  <c r="D17" i="1" s="1"/>
  <c r="C17" i="1"/>
  <c r="B18" i="1" l="1"/>
  <c r="E18" i="1" l="1"/>
  <c r="D18" i="1" s="1"/>
  <c r="C18" i="1"/>
  <c r="B19" i="1" l="1"/>
  <c r="E19" i="1" l="1"/>
  <c r="C19" i="1"/>
  <c r="D19" i="1" l="1"/>
  <c r="B20" i="1" s="1"/>
  <c r="C20" i="1" l="1"/>
  <c r="E20" i="1"/>
  <c r="D20" i="1" l="1"/>
  <c r="B21" i="1" s="1"/>
  <c r="E21" i="1" l="1"/>
  <c r="C21" i="1"/>
  <c r="D21" i="1" l="1"/>
  <c r="B22" i="1"/>
  <c r="E22" i="1" l="1"/>
  <c r="C22" i="1"/>
  <c r="D22" i="1" l="1"/>
  <c r="B23" i="1" s="1"/>
  <c r="C23" i="1" l="1"/>
  <c r="E23" i="1"/>
  <c r="D23" i="1" l="1"/>
  <c r="B24" i="1" s="1"/>
  <c r="C24" i="1" l="1"/>
  <c r="E24" i="1"/>
  <c r="D24" i="1" l="1"/>
  <c r="B25" i="1" s="1"/>
  <c r="C25" i="1" l="1"/>
  <c r="E25" i="1"/>
  <c r="D25" i="1" l="1"/>
  <c r="B26" i="1" s="1"/>
  <c r="E26" i="1" l="1"/>
  <c r="C26" i="1"/>
  <c r="D26" i="1" l="1"/>
  <c r="B27" i="1" s="1"/>
  <c r="E27" i="1" s="1"/>
  <c r="C27" i="1" l="1"/>
  <c r="D27" i="1" s="1"/>
  <c r="B28" i="1" s="1"/>
  <c r="C28" i="1" l="1"/>
  <c r="E28" i="1"/>
  <c r="D28" i="1" s="1"/>
  <c r="B29" i="1" l="1"/>
  <c r="E29" i="1" l="1"/>
  <c r="C29" i="1"/>
  <c r="D29" i="1" l="1"/>
  <c r="B30" i="1" s="1"/>
  <c r="E30" i="1" l="1"/>
  <c r="C30" i="1"/>
  <c r="D30" i="1" l="1"/>
  <c r="B31" i="1" s="1"/>
  <c r="E31" i="1" s="1"/>
  <c r="C31" i="1" l="1"/>
  <c r="D31" i="1" s="1"/>
  <c r="B32" i="1" s="1"/>
  <c r="C32" i="1" l="1"/>
  <c r="E32" i="1"/>
  <c r="D32" i="1" l="1"/>
  <c r="B33" i="1" s="1"/>
  <c r="E33" i="1" l="1"/>
  <c r="C33" i="1"/>
  <c r="D33" i="1" l="1"/>
  <c r="B34" i="1" s="1"/>
  <c r="E34" i="1" l="1"/>
  <c r="C34" i="1"/>
  <c r="D34" i="1" l="1"/>
  <c r="B35" i="1" s="1"/>
  <c r="E35" i="1" s="1"/>
  <c r="C35" i="1" l="1"/>
  <c r="D35" i="1" s="1"/>
  <c r="B36" i="1" s="1"/>
  <c r="E36" i="1" l="1"/>
  <c r="D36" i="1" s="1"/>
  <c r="B37" i="1" s="1"/>
  <c r="E37" i="1" s="1"/>
  <c r="C36" i="1"/>
  <c r="C37" i="1" l="1"/>
  <c r="D37" i="1" s="1"/>
  <c r="B38" i="1" s="1"/>
  <c r="E38" i="1" l="1"/>
  <c r="C38" i="1"/>
  <c r="D38" i="1" l="1"/>
  <c r="B39" i="1" s="1"/>
  <c r="C39" i="1" s="1"/>
  <c r="E39" i="1" l="1"/>
  <c r="D39" i="1" l="1"/>
  <c r="B40" i="1" s="1"/>
  <c r="C40" i="1" s="1"/>
  <c r="E40" i="1" l="1"/>
  <c r="D40" i="1" l="1"/>
  <c r="B41" i="1" s="1"/>
  <c r="C41" i="1" s="1"/>
  <c r="E41" i="1" l="1"/>
  <c r="D41" i="1" s="1"/>
  <c r="B42" i="1" s="1"/>
  <c r="E42" i="1" l="1"/>
  <c r="D42" i="1" s="1"/>
  <c r="C42" i="1"/>
  <c r="B43" i="1" l="1"/>
  <c r="E43" i="1" l="1"/>
  <c r="C43" i="1"/>
  <c r="D43" i="1" l="1"/>
  <c r="B44" i="1" s="1"/>
  <c r="C44" i="1" s="1"/>
  <c r="E44" i="1" l="1"/>
  <c r="D44" i="1" s="1"/>
  <c r="B45" i="1" l="1"/>
  <c r="C45" i="1" s="1"/>
  <c r="E45" i="1" l="1"/>
  <c r="D45" i="1" s="1"/>
  <c r="B46" i="1" s="1"/>
  <c r="E46" i="1" l="1"/>
  <c r="C46" i="1"/>
  <c r="D46" i="1" l="1"/>
  <c r="B47" i="1" s="1"/>
  <c r="E47" i="1" l="1"/>
  <c r="C47" i="1"/>
  <c r="D47" i="1" l="1"/>
  <c r="B48" i="1" s="1"/>
  <c r="C48" i="1" l="1"/>
  <c r="E48" i="1"/>
  <c r="D48" i="1" l="1"/>
  <c r="B49" i="1" s="1"/>
  <c r="E49" i="1" l="1"/>
  <c r="C49" i="1"/>
  <c r="D49" i="1" l="1"/>
  <c r="B50" i="1" s="1"/>
  <c r="E50" i="1" s="1"/>
  <c r="C50" i="1" l="1"/>
  <c r="D50" i="1" s="1"/>
  <c r="B51" i="1" s="1"/>
  <c r="C51" i="1" l="1"/>
  <c r="E51" i="1"/>
  <c r="D51" i="1" l="1"/>
  <c r="B52" i="1" s="1"/>
  <c r="C52" i="1" s="1"/>
  <c r="E52" i="1" l="1"/>
  <c r="D52" i="1" s="1"/>
  <c r="B53" i="1" l="1"/>
  <c r="C53" i="1" s="1"/>
  <c r="E53" i="1" l="1"/>
  <c r="D53" i="1" s="1"/>
  <c r="B54" i="1" s="1"/>
  <c r="E54" i="1" s="1"/>
  <c r="C54" i="1" l="1"/>
  <c r="D54" i="1" s="1"/>
  <c r="B55" i="1" s="1"/>
  <c r="C55" i="1" s="1"/>
  <c r="E55" i="1" l="1"/>
  <c r="D55" i="1" s="1"/>
  <c r="B56" i="1" s="1"/>
  <c r="C56" i="1" l="1"/>
  <c r="E56" i="1"/>
  <c r="D56" i="1" l="1"/>
  <c r="B57" i="1" s="1"/>
  <c r="E57" i="1" l="1"/>
  <c r="C57" i="1"/>
  <c r="D57" i="1" l="1"/>
  <c r="B58" i="1" s="1"/>
  <c r="C58" i="1" s="1"/>
  <c r="E58" i="1" l="1"/>
  <c r="D58" i="1" s="1"/>
  <c r="B59" i="1" l="1"/>
  <c r="C59" i="1" s="1"/>
  <c r="E59" i="1" l="1"/>
  <c r="D59" i="1" s="1"/>
  <c r="B60" i="1" s="1"/>
  <c r="C60" i="1" l="1"/>
  <c r="E60" i="1"/>
  <c r="D60" i="1" l="1"/>
  <c r="B61" i="1" s="1"/>
  <c r="E61" i="1" l="1"/>
  <c r="C61" i="1"/>
  <c r="D61" i="1" l="1"/>
  <c r="B62" i="1" s="1"/>
  <c r="C62" i="1" l="1"/>
  <c r="E62" i="1"/>
  <c r="D62" i="1" l="1"/>
  <c r="B63" i="1" s="1"/>
  <c r="E63" i="1" l="1"/>
  <c r="C63" i="1"/>
  <c r="D63" i="1" l="1"/>
  <c r="B64" i="1" s="1"/>
  <c r="C64" i="1" l="1"/>
  <c r="E64" i="1"/>
  <c r="D64" i="1" l="1"/>
  <c r="B65" i="1" s="1"/>
  <c r="E65" i="1" l="1"/>
  <c r="C65" i="1"/>
  <c r="D65" i="1" l="1"/>
  <c r="B66" i="1" s="1"/>
  <c r="E66" i="1" l="1"/>
  <c r="C66" i="1"/>
  <c r="D66" i="1" l="1"/>
  <c r="B67" i="1" s="1"/>
  <c r="E67" i="1" s="1"/>
  <c r="C67" i="1" l="1"/>
  <c r="D67" i="1" s="1"/>
  <c r="B68" i="1" s="1"/>
  <c r="E68" i="1" l="1"/>
  <c r="D68" i="1" s="1"/>
  <c r="C68" i="1"/>
  <c r="B69" i="1" l="1"/>
  <c r="E69" i="1" l="1"/>
  <c r="D69" i="1" s="1"/>
  <c r="C69" i="1"/>
  <c r="B70" i="1" l="1"/>
  <c r="E70" i="1" l="1"/>
  <c r="C70" i="1"/>
  <c r="D70" i="1" l="1"/>
  <c r="B71" i="1" s="1"/>
  <c r="C71" i="1" s="1"/>
  <c r="E71" i="1" l="1"/>
  <c r="D71" i="1" s="1"/>
  <c r="B72" i="1" l="1"/>
  <c r="C72" i="1" s="1"/>
  <c r="E72" i="1" l="1"/>
  <c r="D72" i="1" s="1"/>
  <c r="B73" i="1" s="1"/>
  <c r="E73" i="1" l="1"/>
  <c r="D73" i="1" s="1"/>
  <c r="B74" i="1" s="1"/>
  <c r="C73" i="1"/>
  <c r="C74" i="1" l="1"/>
  <c r="E74" i="1"/>
  <c r="D74" i="1" l="1"/>
  <c r="B75" i="1" s="1"/>
  <c r="C75" i="1" l="1"/>
  <c r="E75" i="1"/>
  <c r="D75" i="1" l="1"/>
  <c r="B76" i="1" s="1"/>
  <c r="E76" i="1" l="1"/>
  <c r="C76" i="1"/>
  <c r="D76" i="1" l="1"/>
  <c r="B77" i="1" s="1"/>
  <c r="C77" i="1" l="1"/>
  <c r="E77" i="1"/>
  <c r="D77" i="1" s="1"/>
  <c r="B78" i="1" l="1"/>
  <c r="C78" i="1" l="1"/>
  <c r="E78" i="1"/>
  <c r="D78" i="1" l="1"/>
  <c r="B79" i="1" s="1"/>
  <c r="C79" i="1" l="1"/>
  <c r="E79" i="1"/>
  <c r="D79" i="1" l="1"/>
  <c r="B80" i="1" s="1"/>
  <c r="C80" i="1" l="1"/>
  <c r="E80" i="1"/>
  <c r="D80" i="1" l="1"/>
  <c r="B81" i="1" s="1"/>
  <c r="C81" i="1" l="1"/>
  <c r="E81" i="1"/>
  <c r="D81" i="1" l="1"/>
  <c r="B82" i="1" s="1"/>
  <c r="C82" i="1" l="1"/>
  <c r="E82" i="1"/>
  <c r="D82" i="1" l="1"/>
  <c r="B83" i="1" s="1"/>
  <c r="C83" i="1" l="1"/>
  <c r="E83" i="1"/>
  <c r="D83" i="1" l="1"/>
  <c r="B84" i="1" s="1"/>
  <c r="C84" i="1" l="1"/>
  <c r="E84" i="1"/>
  <c r="D84" i="1" l="1"/>
  <c r="B85" i="1" s="1"/>
  <c r="C85" i="1" l="1"/>
  <c r="E85" i="1"/>
  <c r="D85" i="1" l="1"/>
  <c r="B86" i="1" s="1"/>
  <c r="C86" i="1" l="1"/>
  <c r="E86" i="1"/>
  <c r="D86" i="1" l="1"/>
  <c r="B87" i="1" s="1"/>
  <c r="E87" i="1" l="1"/>
  <c r="C87" i="1"/>
  <c r="D87" i="1" l="1"/>
  <c r="B88" i="1" s="1"/>
  <c r="C88" i="1" l="1"/>
  <c r="E88" i="1"/>
  <c r="D88" i="1" l="1"/>
  <c r="B89" i="1" s="1"/>
  <c r="E89" i="1" l="1"/>
  <c r="C89" i="1"/>
  <c r="D89" i="1" l="1"/>
  <c r="B90" i="1" s="1"/>
  <c r="E90" i="1" s="1"/>
  <c r="C90" i="1" l="1"/>
  <c r="D90" i="1" s="1"/>
  <c r="B91" i="1" s="1"/>
  <c r="C91" i="1" l="1"/>
  <c r="E91" i="1"/>
  <c r="D91" i="1" l="1"/>
  <c r="B92" i="1" s="1"/>
  <c r="C92" i="1" l="1"/>
  <c r="E92" i="1"/>
  <c r="D92" i="1" s="1"/>
  <c r="B93" i="1" l="1"/>
  <c r="C93" i="1" s="1"/>
  <c r="E93" i="1" l="1"/>
  <c r="D93" i="1" s="1"/>
  <c r="B94" i="1" s="1"/>
  <c r="C94" i="1" s="1"/>
  <c r="E94" i="1" l="1"/>
  <c r="D94" i="1" s="1"/>
  <c r="B95" i="1" s="1"/>
  <c r="E95" i="1" l="1"/>
  <c r="C95" i="1"/>
  <c r="D95" i="1" l="1"/>
  <c r="B96" i="1" s="1"/>
  <c r="C96" i="1" l="1"/>
  <c r="E96" i="1"/>
  <c r="D96" i="1" l="1"/>
  <c r="B97" i="1" s="1"/>
  <c r="E97" i="1" l="1"/>
  <c r="C97" i="1"/>
  <c r="D97" i="1" l="1"/>
  <c r="B98" i="1" s="1"/>
  <c r="C98" i="1" s="1"/>
  <c r="E98" i="1" l="1"/>
  <c r="D98" i="1" s="1"/>
  <c r="B99" i="1" s="1"/>
  <c r="C99" i="1" s="1"/>
  <c r="E99" i="1" l="1"/>
  <c r="D99" i="1" s="1"/>
  <c r="B100" i="1" l="1"/>
  <c r="C100" i="1" s="1"/>
  <c r="E100" i="1" l="1"/>
  <c r="D100" i="1" s="1"/>
  <c r="B101" i="1" l="1"/>
  <c r="E101" i="1" s="1"/>
  <c r="C101" i="1" l="1"/>
  <c r="D101" i="1" s="1"/>
  <c r="B102" i="1" s="1"/>
  <c r="C102" i="1" l="1"/>
  <c r="E102" i="1"/>
  <c r="D102" i="1" l="1"/>
  <c r="B103" i="1" s="1"/>
  <c r="C103" i="1" l="1"/>
  <c r="E103" i="1"/>
  <c r="D103" i="1" s="1"/>
  <c r="B104" i="1" s="1"/>
  <c r="C104" i="1" l="1"/>
  <c r="E104" i="1"/>
  <c r="D104" i="1" l="1"/>
  <c r="B105" i="1" s="1"/>
  <c r="C105" i="1" s="1"/>
  <c r="E105" i="1" l="1"/>
  <c r="D105" i="1" s="1"/>
  <c r="B106" i="1" s="1"/>
  <c r="E106" i="1" s="1"/>
  <c r="C106" i="1" l="1"/>
  <c r="D106" i="1" s="1"/>
  <c r="B107" i="1" s="1"/>
  <c r="C107" i="1" s="1"/>
  <c r="E107" i="1" l="1"/>
  <c r="D107" i="1" s="1"/>
  <c r="B108" i="1" s="1"/>
  <c r="C108" i="1" s="1"/>
  <c r="E108" i="1" l="1"/>
  <c r="D108" i="1" s="1"/>
  <c r="B109" i="1" s="1"/>
  <c r="E109" i="1" l="1"/>
  <c r="C109" i="1"/>
  <c r="D109" i="1" l="1"/>
  <c r="B110" i="1" s="1"/>
  <c r="E110" i="1" l="1"/>
  <c r="C110" i="1"/>
  <c r="D110" i="1" l="1"/>
  <c r="B111" i="1" s="1"/>
  <c r="C111" i="1" l="1"/>
  <c r="E111" i="1"/>
  <c r="D111" i="1" l="1"/>
  <c r="B112" i="1" s="1"/>
  <c r="C112" i="1" l="1"/>
  <c r="E112" i="1"/>
  <c r="D112" i="1" l="1"/>
  <c r="B113" i="1" s="1"/>
  <c r="E113" i="1" l="1"/>
  <c r="C113" i="1"/>
  <c r="D113" i="1" l="1"/>
  <c r="B114" i="1" s="1"/>
  <c r="E114" i="1" s="1"/>
  <c r="C114" i="1" l="1"/>
  <c r="D114" i="1" s="1"/>
  <c r="B115" i="1" s="1"/>
  <c r="C115" i="1" l="1"/>
  <c r="E115" i="1"/>
  <c r="D115" i="1" l="1"/>
  <c r="B116" i="1" s="1"/>
  <c r="E116" i="1" s="1"/>
  <c r="C116" i="1" l="1"/>
  <c r="D116" i="1" s="1"/>
  <c r="B117" i="1" s="1"/>
  <c r="E117" i="1" l="1"/>
  <c r="C117" i="1"/>
  <c r="D117" i="1" l="1"/>
  <c r="B118" i="1" s="1"/>
  <c r="E118" i="1" s="1"/>
  <c r="C118" i="1" l="1"/>
  <c r="D118" i="1" s="1"/>
  <c r="B119" i="1" s="1"/>
  <c r="E119" i="1" l="1"/>
  <c r="C119" i="1"/>
  <c r="D119" i="1" l="1"/>
  <c r="B120" i="1" s="1"/>
  <c r="C120" i="1" s="1"/>
  <c r="E120" i="1" l="1"/>
  <c r="D120" i="1" s="1"/>
  <c r="B121" i="1" l="1"/>
  <c r="C121" i="1" s="1"/>
  <c r="E121" i="1" l="1"/>
  <c r="D121" i="1" s="1"/>
  <c r="B122" i="1" s="1"/>
  <c r="E122" i="1" s="1"/>
  <c r="C122" i="1" l="1"/>
  <c r="D122" i="1" s="1"/>
  <c r="B123" i="1" s="1"/>
  <c r="C123" i="1" s="1"/>
  <c r="E123" i="1" l="1"/>
  <c r="D123" i="1" s="1"/>
  <c r="B124" i="1" s="1"/>
  <c r="E124" i="1" s="1"/>
  <c r="C124" i="1" l="1"/>
  <c r="D124" i="1" s="1"/>
  <c r="B125" i="1" s="1"/>
  <c r="C125" i="1" l="1"/>
  <c r="E125" i="1"/>
  <c r="D125" i="1" l="1"/>
  <c r="B126" i="1" s="1"/>
  <c r="E126" i="1" l="1"/>
  <c r="C126" i="1"/>
  <c r="D126" i="1" l="1"/>
  <c r="B127" i="1" s="1"/>
  <c r="C127" i="1" s="1"/>
  <c r="E127" i="1" l="1"/>
  <c r="D127" i="1" s="1"/>
  <c r="B128" i="1" l="1"/>
  <c r="C128" i="1" s="1"/>
  <c r="E128" i="1" l="1"/>
  <c r="D128" i="1" l="1"/>
  <c r="B129" i="1" s="1"/>
  <c r="C129" i="1" l="1"/>
  <c r="E129" i="1"/>
  <c r="D129" i="1" l="1"/>
  <c r="B130" i="1" s="1"/>
  <c r="E130" i="1" s="1"/>
  <c r="C130" i="1" l="1"/>
  <c r="D130" i="1" s="1"/>
  <c r="B131" i="1" s="1"/>
  <c r="C131" i="1" s="1"/>
  <c r="E131" i="1" l="1"/>
  <c r="D131" i="1" s="1"/>
  <c r="B132" i="1" l="1"/>
  <c r="E132" i="1" s="1"/>
  <c r="C132" i="1" l="1"/>
  <c r="D132" i="1" s="1"/>
  <c r="B133" i="1" s="1"/>
  <c r="E133" i="1" s="1"/>
  <c r="C133" i="1" l="1"/>
  <c r="D133" i="1" s="1"/>
  <c r="B134" i="1" s="1"/>
  <c r="C134" i="1" s="1"/>
  <c r="E134" i="1" l="1"/>
  <c r="D134" i="1" s="1"/>
  <c r="B135" i="1" l="1"/>
  <c r="C135" i="1" s="1"/>
  <c r="E135" i="1" l="1"/>
  <c r="D135" i="1" s="1"/>
  <c r="B136" i="1" s="1"/>
  <c r="C136" i="1" s="1"/>
  <c r="E136" i="1" l="1"/>
  <c r="D136" i="1" s="1"/>
  <c r="B137" i="1" l="1"/>
  <c r="C137" i="1" l="1"/>
  <c r="E137" i="1"/>
  <c r="D137" i="1" l="1"/>
  <c r="B138" i="1" s="1"/>
  <c r="E138" i="1" s="1"/>
  <c r="C138" i="1" l="1"/>
  <c r="D138" i="1" s="1"/>
  <c r="B139" i="1" s="1"/>
  <c r="E139" i="1" s="1"/>
  <c r="C139" i="1" l="1"/>
  <c r="D139" i="1" s="1"/>
  <c r="B140" i="1" s="1"/>
  <c r="C140" i="1" s="1"/>
  <c r="E140" i="1" l="1"/>
  <c r="D140" i="1" s="1"/>
  <c r="B141" i="1" s="1"/>
  <c r="E141" i="1" l="1"/>
  <c r="C141" i="1"/>
  <c r="D141" i="1" l="1"/>
  <c r="B142" i="1" s="1"/>
  <c r="C142" i="1" s="1"/>
  <c r="E142" i="1" l="1"/>
  <c r="D142" i="1" s="1"/>
  <c r="B143" i="1" s="1"/>
  <c r="C143" i="1" l="1"/>
  <c r="E143" i="1"/>
  <c r="D143" i="1" l="1"/>
  <c r="B144" i="1" s="1"/>
  <c r="C144" i="1" l="1"/>
  <c r="E144" i="1"/>
  <c r="D144" i="1" s="1"/>
  <c r="B145" i="1" s="1"/>
  <c r="C145" i="1" l="1"/>
  <c r="E145" i="1"/>
  <c r="D145" i="1" s="1"/>
  <c r="B146" i="1" s="1"/>
  <c r="C146" i="1" l="1"/>
  <c r="E146" i="1"/>
  <c r="D146" i="1" l="1"/>
  <c r="B147" i="1" s="1"/>
  <c r="C147" i="1" l="1"/>
  <c r="E147" i="1"/>
  <c r="D147" i="1" s="1"/>
  <c r="B148" i="1" l="1"/>
  <c r="E148" i="1" l="1"/>
  <c r="C148" i="1"/>
  <c r="D148" i="1" l="1"/>
  <c r="B149" i="1" s="1"/>
  <c r="E149" i="1" l="1"/>
  <c r="C149" i="1"/>
  <c r="D149" i="1" l="1"/>
  <c r="B150" i="1" s="1"/>
  <c r="E150" i="1" s="1"/>
  <c r="C150" i="1" l="1"/>
  <c r="D150" i="1" s="1"/>
  <c r="B151" i="1" s="1"/>
  <c r="C151" i="1" l="1"/>
  <c r="E151" i="1"/>
  <c r="D151" i="1" s="1"/>
  <c r="B152" i="1" l="1"/>
  <c r="C152" i="1" l="1"/>
  <c r="E152" i="1"/>
  <c r="D152" i="1" l="1"/>
  <c r="B153" i="1" s="1"/>
  <c r="C153" i="1" s="1"/>
  <c r="E153" i="1" l="1"/>
  <c r="D153" i="1" s="1"/>
  <c r="B154" i="1" s="1"/>
  <c r="C154" i="1" l="1"/>
  <c r="E154" i="1"/>
  <c r="D154" i="1" l="1"/>
  <c r="B155" i="1" s="1"/>
  <c r="C155" i="1" s="1"/>
  <c r="E155" i="1" l="1"/>
  <c r="D155" i="1" s="1"/>
  <c r="B156" i="1" l="1"/>
  <c r="C156" i="1" s="1"/>
  <c r="E156" i="1" l="1"/>
  <c r="D156" i="1" s="1"/>
  <c r="B157" i="1" s="1"/>
  <c r="C157" i="1" s="1"/>
  <c r="E157" i="1" l="1"/>
  <c r="D157" i="1" s="1"/>
  <c r="B158" i="1" s="1"/>
  <c r="C158" i="1" s="1"/>
  <c r="E158" i="1" l="1"/>
  <c r="D158" i="1" s="1"/>
  <c r="B159" i="1" s="1"/>
  <c r="C159" i="1" s="1"/>
  <c r="E159" i="1" l="1"/>
  <c r="D159" i="1" s="1"/>
  <c r="B160" i="1" l="1"/>
  <c r="E160" i="1" s="1"/>
  <c r="C160" i="1" l="1"/>
  <c r="D160" i="1" s="1"/>
  <c r="B161" i="1" s="1"/>
  <c r="E161" i="1" l="1"/>
  <c r="C161" i="1"/>
  <c r="D161" i="1" l="1"/>
  <c r="B162" i="1" s="1"/>
  <c r="C162" i="1" l="1"/>
  <c r="E162" i="1"/>
  <c r="D162" i="1" l="1"/>
  <c r="B163" i="1" s="1"/>
  <c r="E163" i="1" s="1"/>
  <c r="C163" i="1" l="1"/>
  <c r="D163" i="1" s="1"/>
  <c r="B164" i="1" s="1"/>
  <c r="E164" i="1" l="1"/>
  <c r="C164" i="1"/>
  <c r="D164" i="1" l="1"/>
  <c r="B165" i="1" s="1"/>
  <c r="E165" i="1" s="1"/>
  <c r="C165" i="1" l="1"/>
  <c r="D165" i="1" s="1"/>
  <c r="B166" i="1" s="1"/>
  <c r="C166" i="1" l="1"/>
  <c r="E166" i="1"/>
  <c r="D166" i="1" l="1"/>
  <c r="B167" i="1" s="1"/>
  <c r="C167" i="1" l="1"/>
  <c r="E167" i="1"/>
  <c r="D167" i="1" l="1"/>
  <c r="B168" i="1" s="1"/>
  <c r="E168" i="1" l="1"/>
  <c r="C168" i="1"/>
  <c r="D168" i="1" l="1"/>
  <c r="B169" i="1" s="1"/>
  <c r="E169" i="1" l="1"/>
  <c r="C169" i="1"/>
  <c r="D169" i="1" l="1"/>
  <c r="B170" i="1" s="1"/>
  <c r="C170" i="1" s="1"/>
  <c r="E170" i="1" l="1"/>
  <c r="D170" i="1" l="1"/>
  <c r="B171" i="1" s="1"/>
  <c r="C171" i="1" l="1"/>
  <c r="E171" i="1"/>
  <c r="D171" i="1" s="1"/>
  <c r="B172" i="1" l="1"/>
  <c r="E172" i="1" s="1"/>
  <c r="C172" i="1" l="1"/>
  <c r="D172" i="1" s="1"/>
  <c r="B173" i="1" s="1"/>
  <c r="C173" i="1" l="1"/>
  <c r="E173" i="1"/>
  <c r="D173" i="1" s="1"/>
  <c r="B174" i="1" l="1"/>
  <c r="E174" i="1" l="1"/>
  <c r="D174" i="1" s="1"/>
  <c r="C174" i="1"/>
  <c r="B175" i="1" l="1"/>
  <c r="E175" i="1" l="1"/>
  <c r="C175" i="1"/>
  <c r="B176" i="1" l="1"/>
  <c r="D175" i="1"/>
  <c r="C176" i="1" l="1"/>
  <c r="E176" i="1" s="1"/>
  <c r="D176" i="1"/>
  <c r="B177" i="1" l="1"/>
  <c r="D177" i="1" l="1"/>
  <c r="C177" i="1"/>
  <c r="E177" i="1" s="1"/>
  <c r="B178" i="1" l="1"/>
  <c r="D178" i="1" s="1"/>
  <c r="C178" i="1" l="1"/>
  <c r="E178" i="1" s="1"/>
  <c r="B179" i="1" s="1"/>
  <c r="D179" i="1" s="1"/>
  <c r="C179" i="1" l="1"/>
  <c r="E179" i="1" s="1"/>
  <c r="B180" i="1" s="1"/>
  <c r="D180" i="1" s="1"/>
  <c r="C180" i="1" l="1"/>
  <c r="E180" i="1" s="1"/>
  <c r="B181" i="1" s="1"/>
  <c r="D181" i="1" s="1"/>
  <c r="C181" i="1" l="1"/>
  <c r="E181" i="1" s="1"/>
  <c r="B182" i="1" s="1"/>
  <c r="D182" i="1" s="1"/>
  <c r="C182" i="1" l="1"/>
  <c r="E182" i="1" s="1"/>
  <c r="B183" i="1" s="1"/>
  <c r="C183" i="1" s="1"/>
  <c r="E183" i="1" s="1"/>
  <c r="D183" i="1" l="1"/>
  <c r="B184" i="1" s="1"/>
  <c r="D184" i="1" s="1"/>
  <c r="C184" i="1" l="1"/>
  <c r="E184" i="1" s="1"/>
  <c r="B185" i="1" s="1"/>
  <c r="C185" i="1" s="1"/>
  <c r="E185" i="1" s="1"/>
  <c r="D185" i="1" l="1"/>
  <c r="B186" i="1" s="1"/>
  <c r="D186" i="1" l="1"/>
  <c r="C186" i="1"/>
  <c r="E186" i="1" s="1"/>
  <c r="B187" i="1" l="1"/>
  <c r="C187" i="1" s="1"/>
  <c r="D187" i="1" l="1"/>
  <c r="E187" i="1"/>
  <c r="B188" i="1" l="1"/>
  <c r="D188" i="1" s="1"/>
  <c r="C188" i="1" l="1"/>
  <c r="E188" i="1" s="1"/>
  <c r="B189" i="1" s="1"/>
  <c r="C189" i="1" l="1"/>
  <c r="E189" i="1" s="1"/>
  <c r="D189" i="1"/>
  <c r="B190" i="1" l="1"/>
  <c r="D190" i="1" s="1"/>
  <c r="C190" i="1" l="1"/>
  <c r="E190" i="1" s="1"/>
  <c r="B191" i="1" s="1"/>
  <c r="D191" i="1" s="1"/>
  <c r="C191" i="1" l="1"/>
  <c r="E191" i="1" s="1"/>
  <c r="B192" i="1" s="1"/>
  <c r="D192" i="1" s="1"/>
  <c r="C192" i="1" l="1"/>
  <c r="E192" i="1" s="1"/>
  <c r="B193" i="1" s="1"/>
  <c r="C193" i="1" s="1"/>
  <c r="E193" i="1" s="1"/>
  <c r="D193" i="1" l="1"/>
  <c r="B194" i="1" s="1"/>
  <c r="C194" i="1" l="1"/>
  <c r="E194" i="1" s="1"/>
  <c r="D194" i="1"/>
  <c r="B195" i="1" l="1"/>
  <c r="C195" i="1" l="1"/>
  <c r="E195" i="1" s="1"/>
  <c r="D195" i="1"/>
  <c r="B196" i="1" l="1"/>
  <c r="D196" i="1" s="1"/>
  <c r="C196" i="1" l="1"/>
  <c r="E196" i="1" s="1"/>
  <c r="B197" i="1" s="1"/>
  <c r="C197" i="1" l="1"/>
  <c r="E197" i="1" s="1"/>
  <c r="D197" i="1"/>
  <c r="B198" i="1" l="1"/>
  <c r="D198" i="1" l="1"/>
  <c r="C198" i="1"/>
  <c r="E198" i="1" s="1"/>
  <c r="B199" i="1" l="1"/>
  <c r="C199" i="1" s="1"/>
  <c r="E199" i="1" s="1"/>
  <c r="D199" i="1" l="1"/>
  <c r="B200" i="1" s="1"/>
  <c r="C200" i="1" s="1"/>
  <c r="E200" i="1" s="1"/>
  <c r="D200" i="1" l="1"/>
  <c r="B201" i="1" s="1"/>
  <c r="C201" i="1" l="1"/>
  <c r="E201" i="1" s="1"/>
  <c r="D201" i="1"/>
  <c r="B202" i="1" l="1"/>
  <c r="C202" i="1" l="1"/>
  <c r="E202" i="1" s="1"/>
  <c r="D202" i="1"/>
  <c r="B203" i="1" l="1"/>
  <c r="C203" i="1" s="1"/>
  <c r="E203" i="1" s="1"/>
  <c r="B204" i="1" l="1"/>
  <c r="D204" i="1" s="1"/>
  <c r="D203" i="1"/>
  <c r="C204" i="1" l="1"/>
  <c r="E204" i="1" s="1"/>
  <c r="B205" i="1" s="1"/>
  <c r="C205" i="1" s="1"/>
  <c r="E205" i="1" s="1"/>
  <c r="D205" i="1" l="1"/>
  <c r="B206" i="1" s="1"/>
  <c r="D206" i="1" s="1"/>
  <c r="C206" i="1" l="1"/>
  <c r="E206" i="1" s="1"/>
  <c r="B207" i="1" s="1"/>
  <c r="D207" i="1" l="1"/>
  <c r="C207" i="1"/>
  <c r="E207" i="1" s="1"/>
  <c r="B208" i="1" l="1"/>
  <c r="C208" i="1" s="1"/>
  <c r="E208" i="1" s="1"/>
  <c r="D208" i="1" l="1"/>
  <c r="B209" i="1" s="1"/>
  <c r="C209" i="1" s="1"/>
  <c r="E209" i="1" s="1"/>
  <c r="D209" i="1" l="1"/>
  <c r="B210" i="1" s="1"/>
  <c r="D210" i="1" s="1"/>
  <c r="C210" i="1" l="1"/>
  <c r="E210" i="1" s="1"/>
  <c r="B211" i="1" s="1"/>
  <c r="D211" i="1" l="1"/>
  <c r="C211" i="1"/>
  <c r="E211" i="1" s="1"/>
  <c r="B212" i="1" l="1"/>
  <c r="D212" i="1" s="1"/>
  <c r="C212" i="1" l="1"/>
  <c r="E212" i="1" s="1"/>
  <c r="B213" i="1" s="1"/>
  <c r="C213" i="1" l="1"/>
  <c r="E213" i="1" s="1"/>
  <c r="D213" i="1"/>
  <c r="B214" i="1" l="1"/>
  <c r="D214" i="1" l="1"/>
  <c r="C214" i="1"/>
  <c r="E214" i="1" s="1"/>
  <c r="B215" i="1" l="1"/>
  <c r="D215" i="1" s="1"/>
  <c r="C215" i="1" l="1"/>
  <c r="E215" i="1" s="1"/>
  <c r="B216" i="1" s="1"/>
  <c r="C216" i="1" s="1"/>
  <c r="E216" i="1" s="1"/>
  <c r="D216" i="1" l="1"/>
  <c r="B217" i="1" s="1"/>
  <c r="D217" i="1" l="1"/>
  <c r="C217" i="1"/>
  <c r="E217" i="1" s="1"/>
  <c r="B218" i="1" l="1"/>
  <c r="D218" i="1" s="1"/>
  <c r="C218" i="1" l="1"/>
  <c r="E218" i="1" s="1"/>
  <c r="B219" i="1" s="1"/>
  <c r="C219" i="1" s="1"/>
  <c r="E219" i="1" s="1"/>
  <c r="D219" i="1" l="1"/>
  <c r="B220" i="1" s="1"/>
  <c r="C220" i="1" s="1"/>
  <c r="E220" i="1" s="1"/>
  <c r="D220" i="1" l="1"/>
  <c r="B221" i="1" s="1"/>
  <c r="D221" i="1" s="1"/>
  <c r="C221" i="1" l="1"/>
  <c r="E221" i="1" s="1"/>
  <c r="B222" i="1" s="1"/>
  <c r="C222" i="1" s="1"/>
  <c r="E222" i="1" s="1"/>
  <c r="D222" i="1" l="1"/>
  <c r="B223" i="1" s="1"/>
  <c r="C223" i="1" l="1"/>
  <c r="E223" i="1" s="1"/>
  <c r="D223" i="1"/>
  <c r="B224" i="1" l="1"/>
  <c r="D224" i="1" s="1"/>
  <c r="C224" i="1" l="1"/>
  <c r="E224" i="1" s="1"/>
  <c r="B225" i="1" s="1"/>
  <c r="C225" i="1" s="1"/>
  <c r="E225" i="1" s="1"/>
  <c r="D225" i="1" l="1"/>
  <c r="B226" i="1" s="1"/>
  <c r="C226" i="1" l="1"/>
  <c r="E226" i="1" s="1"/>
  <c r="D226" i="1"/>
  <c r="B227" i="1" l="1"/>
  <c r="D227" i="1" s="1"/>
  <c r="C227" i="1" l="1"/>
  <c r="E227" i="1" s="1"/>
  <c r="B228" i="1" s="1"/>
  <c r="D228" i="1" l="1"/>
  <c r="C228" i="1"/>
  <c r="E228" i="1" s="1"/>
  <c r="B229" i="1" l="1"/>
  <c r="D229" i="1" s="1"/>
  <c r="C229" i="1" l="1"/>
  <c r="E229" i="1" s="1"/>
  <c r="B230" i="1" s="1"/>
  <c r="D230" i="1" s="1"/>
  <c r="C230" i="1" l="1"/>
  <c r="E230" i="1" s="1"/>
  <c r="B231" i="1" s="1"/>
  <c r="D231" i="1" s="1"/>
  <c r="C231" i="1" l="1"/>
  <c r="E231" i="1" s="1"/>
  <c r="B232" i="1" s="1"/>
  <c r="C232" i="1" s="1"/>
  <c r="E232" i="1" s="1"/>
  <c r="D232" i="1" l="1"/>
  <c r="B233" i="1" s="1"/>
  <c r="C233" i="1" l="1"/>
  <c r="E233" i="1" s="1"/>
  <c r="B234" i="1" s="1"/>
  <c r="D234" i="1" s="1"/>
  <c r="D233" i="1"/>
  <c r="C234" i="1" l="1"/>
  <c r="E234" i="1" s="1"/>
  <c r="B235" i="1" s="1"/>
  <c r="D235" i="1" s="1"/>
  <c r="C235" i="1" l="1"/>
  <c r="E235" i="1" s="1"/>
  <c r="B236" i="1" s="1"/>
  <c r="D236" i="1" l="1"/>
  <c r="C236" i="1"/>
  <c r="E236" i="1" s="1"/>
  <c r="B237" i="1" l="1"/>
  <c r="C237" i="1" s="1"/>
  <c r="D237" i="1" l="1"/>
  <c r="E237" i="1"/>
  <c r="B238" i="1" l="1"/>
  <c r="D238" i="1" s="1"/>
  <c r="C238" i="1" l="1"/>
  <c r="E238" i="1" s="1"/>
  <c r="B239" i="1" s="1"/>
  <c r="C239" i="1" s="1"/>
  <c r="E239" i="1" s="1"/>
  <c r="D239" i="1" l="1"/>
  <c r="B240" i="1" s="1"/>
  <c r="D240" i="1" l="1"/>
  <c r="C240" i="1"/>
  <c r="E240" i="1" s="1"/>
  <c r="B241" i="1" l="1"/>
  <c r="D241" i="1" s="1"/>
  <c r="C241" i="1" l="1"/>
  <c r="E241" i="1" s="1"/>
  <c r="B242" i="1" s="1"/>
  <c r="D242" i="1" l="1"/>
  <c r="C242" i="1"/>
  <c r="E242" i="1" s="1"/>
  <c r="B243" i="1" l="1"/>
  <c r="D243" i="1" s="1"/>
  <c r="C243" i="1" l="1"/>
  <c r="E243" i="1" s="1"/>
  <c r="B244" i="1" s="1"/>
  <c r="C244" i="1" s="1"/>
  <c r="E244" i="1" s="1"/>
  <c r="D244" i="1" l="1"/>
  <c r="B245" i="1" s="1"/>
  <c r="D245" i="1" s="1"/>
  <c r="C245" i="1" l="1"/>
  <c r="E245" i="1" s="1"/>
  <c r="B246" i="1" s="1"/>
  <c r="C246" i="1" l="1"/>
  <c r="E246" i="1" s="1"/>
  <c r="B247" i="1" s="1"/>
  <c r="C247" i="1" s="1"/>
  <c r="E247" i="1" s="1"/>
  <c r="D246" i="1"/>
  <c r="D247" i="1" l="1"/>
  <c r="B248" i="1" s="1"/>
  <c r="C248" i="1" s="1"/>
  <c r="E248" i="1" s="1"/>
  <c r="D248" i="1" l="1"/>
  <c r="B249" i="1" s="1"/>
  <c r="C249" i="1" s="1"/>
  <c r="E249" i="1" s="1"/>
  <c r="D249" i="1" l="1"/>
  <c r="B250" i="1" s="1"/>
  <c r="D250" i="1" l="1"/>
  <c r="C250" i="1"/>
  <c r="E250" i="1" s="1"/>
  <c r="B251" i="1" l="1"/>
  <c r="D251" i="1" s="1"/>
  <c r="C251" i="1" l="1"/>
  <c r="E251" i="1" s="1"/>
  <c r="B252" i="1" s="1"/>
  <c r="D252" i="1" s="1"/>
  <c r="C252" i="1" l="1"/>
  <c r="E252" i="1" s="1"/>
  <c r="B253" i="1" s="1"/>
  <c r="C253" i="1" s="1"/>
  <c r="E253" i="1" s="1"/>
  <c r="B254" i="1" l="1"/>
  <c r="D254" i="1" s="1"/>
  <c r="D253" i="1"/>
  <c r="C254" i="1" l="1"/>
  <c r="E254" i="1" s="1"/>
  <c r="B255" i="1" s="1"/>
  <c r="D255" i="1" s="1"/>
  <c r="C255" i="1" l="1"/>
  <c r="E255" i="1" s="1"/>
  <c r="B256" i="1" s="1"/>
  <c r="C256" i="1" s="1"/>
  <c r="E256" i="1" s="1"/>
  <c r="D256" i="1" l="1"/>
  <c r="B257" i="1" s="1"/>
  <c r="D257" i="1" l="1"/>
  <c r="C257" i="1"/>
  <c r="E257" i="1" s="1"/>
  <c r="B258" i="1" l="1"/>
  <c r="D258" i="1" l="1"/>
  <c r="C258" i="1"/>
  <c r="E258" i="1" s="1"/>
  <c r="B259" i="1" l="1"/>
  <c r="D259" i="1" s="1"/>
  <c r="C259" i="1" l="1"/>
  <c r="E259" i="1" s="1"/>
  <c r="B260" i="1" s="1"/>
  <c r="D260" i="1" s="1"/>
  <c r="C260" i="1" l="1"/>
  <c r="E260" i="1" s="1"/>
  <c r="B261" i="1" s="1"/>
  <c r="C261" i="1" l="1"/>
  <c r="E261" i="1" s="1"/>
  <c r="D261" i="1"/>
  <c r="B262" i="1" l="1"/>
  <c r="D262" i="1" s="1"/>
  <c r="C262" i="1" l="1"/>
  <c r="E262" i="1" s="1"/>
  <c r="B263" i="1" s="1"/>
  <c r="D263" i="1" s="1"/>
  <c r="C263" i="1" l="1"/>
  <c r="E263" i="1" s="1"/>
  <c r="B264" i="1" s="1"/>
  <c r="D264" i="1" s="1"/>
  <c r="C264" i="1" l="1"/>
  <c r="E264" i="1" s="1"/>
  <c r="B265" i="1" s="1"/>
  <c r="D265" i="1" s="1"/>
  <c r="C265" i="1" l="1"/>
  <c r="E265" i="1" s="1"/>
  <c r="B266" i="1" s="1"/>
  <c r="D266" i="1" s="1"/>
  <c r="C266" i="1" l="1"/>
  <c r="E266" i="1" s="1"/>
  <c r="B267" i="1" s="1"/>
  <c r="C267" i="1" s="1"/>
  <c r="E267" i="1" s="1"/>
  <c r="D267" i="1" l="1"/>
  <c r="B268" i="1" s="1"/>
  <c r="C268" i="1" s="1"/>
  <c r="E268" i="1" s="1"/>
  <c r="D268" i="1" l="1"/>
  <c r="B269" i="1" s="1"/>
  <c r="D269" i="1" s="1"/>
  <c r="C269" i="1" l="1"/>
  <c r="E269" i="1" s="1"/>
  <c r="B270" i="1" s="1"/>
  <c r="D270" i="1" l="1"/>
  <c r="C270" i="1"/>
  <c r="E270" i="1" s="1"/>
  <c r="B271" i="1" l="1"/>
  <c r="C271" i="1" s="1"/>
  <c r="E271" i="1" s="1"/>
  <c r="D271" i="1" l="1"/>
  <c r="B272" i="1" s="1"/>
  <c r="D272" i="1" l="1"/>
  <c r="C272" i="1"/>
  <c r="E272" i="1" s="1"/>
  <c r="B273" i="1" s="1"/>
  <c r="D273" i="1" l="1"/>
  <c r="C273" i="1"/>
  <c r="E273" i="1" s="1"/>
  <c r="B274" i="1" l="1"/>
  <c r="C274" i="1" s="1"/>
  <c r="E274" i="1" s="1"/>
  <c r="D274" i="1" l="1"/>
  <c r="B275" i="1" s="1"/>
  <c r="D275" i="1" l="1"/>
  <c r="C275" i="1"/>
  <c r="E275" i="1" s="1"/>
  <c r="B276" i="1" l="1"/>
  <c r="C276" i="1" s="1"/>
  <c r="E276" i="1" s="1"/>
  <c r="D276" i="1" l="1"/>
  <c r="B277" i="1" s="1"/>
  <c r="D277" i="1" l="1"/>
  <c r="C277" i="1"/>
  <c r="E277" i="1" s="1"/>
  <c r="B278" i="1" l="1"/>
  <c r="C278" i="1" s="1"/>
  <c r="E278" i="1" s="1"/>
  <c r="D278" i="1" l="1"/>
  <c r="B279" i="1" s="1"/>
  <c r="C279" i="1" s="1"/>
  <c r="E279" i="1" s="1"/>
  <c r="D279" i="1" l="1"/>
  <c r="B280" i="1" s="1"/>
  <c r="C280" i="1" l="1"/>
  <c r="E280" i="1" s="1"/>
  <c r="D280" i="1"/>
  <c r="B281" i="1" l="1"/>
  <c r="D281" i="1" l="1"/>
  <c r="C281" i="1"/>
  <c r="E281" i="1" s="1"/>
  <c r="B282" i="1" l="1"/>
  <c r="C282" i="1" s="1"/>
  <c r="E282" i="1" s="1"/>
  <c r="D282" i="1" l="1"/>
  <c r="B283" i="1" s="1"/>
  <c r="D283" i="1" s="1"/>
  <c r="C283" i="1" l="1"/>
  <c r="E283" i="1" s="1"/>
  <c r="B284" i="1" s="1"/>
  <c r="D284" i="1" s="1"/>
  <c r="C284" i="1" l="1"/>
  <c r="E284" i="1" s="1"/>
  <c r="B285" i="1" s="1"/>
  <c r="C285" i="1" s="1"/>
  <c r="D285" i="1" l="1"/>
  <c r="E285" i="1"/>
  <c r="B286" i="1" l="1"/>
  <c r="D286" i="1" s="1"/>
  <c r="C286" i="1" l="1"/>
  <c r="E286" i="1" s="1"/>
  <c r="B287" i="1" s="1"/>
  <c r="C287" i="1" s="1"/>
  <c r="E287" i="1" s="1"/>
  <c r="B288" i="1" l="1"/>
  <c r="D288" i="1" s="1"/>
  <c r="D287" i="1"/>
  <c r="C288" i="1" l="1"/>
  <c r="E288" i="1" s="1"/>
  <c r="B289" i="1" s="1"/>
  <c r="D289" i="1" l="1"/>
  <c r="C289" i="1"/>
  <c r="E289" i="1" s="1"/>
  <c r="B290" i="1" l="1"/>
  <c r="C290" i="1" s="1"/>
  <c r="E290" i="1" s="1"/>
  <c r="D290" i="1" l="1"/>
  <c r="B291" i="1" s="1"/>
  <c r="D291" i="1" s="1"/>
  <c r="C291" i="1" l="1"/>
  <c r="E291" i="1" s="1"/>
  <c r="B292" i="1" s="1"/>
  <c r="D292" i="1" s="1"/>
  <c r="C292" i="1" l="1"/>
  <c r="E292" i="1" s="1"/>
  <c r="B293" i="1" s="1"/>
  <c r="D293" i="1" s="1"/>
  <c r="C293" i="1" l="1"/>
  <c r="E293" i="1" s="1"/>
  <c r="B294" i="1" s="1"/>
  <c r="D294" i="1" s="1"/>
  <c r="C294" i="1" l="1"/>
  <c r="E294" i="1" s="1"/>
  <c r="B295" i="1" s="1"/>
  <c r="D295" i="1" s="1"/>
  <c r="C295" i="1" l="1"/>
  <c r="E295" i="1" s="1"/>
  <c r="B296" i="1" s="1"/>
  <c r="D296" i="1" s="1"/>
  <c r="C296" i="1" l="1"/>
  <c r="E296" i="1" s="1"/>
  <c r="B297" i="1" s="1"/>
  <c r="D297" i="1" s="1"/>
  <c r="C297" i="1" l="1"/>
  <c r="E297" i="1" s="1"/>
  <c r="B298" i="1" s="1"/>
  <c r="C298" i="1" s="1"/>
  <c r="E298" i="1" s="1"/>
  <c r="D298" i="1" l="1"/>
  <c r="B299" i="1" s="1"/>
  <c r="C299" i="1" l="1"/>
  <c r="E299" i="1" s="1"/>
  <c r="D299" i="1"/>
  <c r="B300" i="1" l="1"/>
  <c r="D300" i="1" s="1"/>
  <c r="C300" i="1" l="1"/>
  <c r="E300" i="1" s="1"/>
  <c r="B301" i="1" s="1"/>
  <c r="D301" i="1" s="1"/>
  <c r="C301" i="1" l="1"/>
  <c r="E301" i="1" s="1"/>
  <c r="B302" i="1" s="1"/>
  <c r="C302" i="1" l="1"/>
  <c r="E302" i="1" s="1"/>
  <c r="B303" i="1" s="1"/>
  <c r="D302" i="1"/>
  <c r="D303" i="1" l="1"/>
  <c r="C303" i="1"/>
  <c r="E303" i="1" s="1"/>
  <c r="B304" i="1" l="1"/>
  <c r="D304" i="1" s="1"/>
  <c r="C304" i="1" l="1"/>
  <c r="E304" i="1" s="1"/>
  <c r="B305" i="1" s="1"/>
  <c r="D305" i="1" s="1"/>
  <c r="C305" i="1" l="1"/>
  <c r="E305" i="1" s="1"/>
  <c r="B306" i="1" s="1"/>
  <c r="C306" i="1" s="1"/>
  <c r="E306" i="1" s="1"/>
  <c r="D306" i="1" l="1"/>
  <c r="B307" i="1" s="1"/>
  <c r="D307" i="1" s="1"/>
  <c r="D309" i="1" s="1"/>
  <c r="C307" i="1" l="1"/>
  <c r="C309" i="1" s="1"/>
  <c r="E307" i="1" l="1"/>
</calcChain>
</file>

<file path=xl/sharedStrings.xml><?xml version="1.0" encoding="utf-8"?>
<sst xmlns="http://schemas.openxmlformats.org/spreadsheetml/2006/main" count="22" uniqueCount="20">
  <si>
    <t xml:space="preserve">Сумма  </t>
  </si>
  <si>
    <t>Срок</t>
  </si>
  <si>
    <t>Изменение</t>
  </si>
  <si>
    <t>кредита</t>
  </si>
  <si>
    <t>Процент</t>
  </si>
  <si>
    <t>лет</t>
  </si>
  <si>
    <t>платежа</t>
  </si>
  <si>
    <t>срока</t>
  </si>
  <si>
    <t>Месяц</t>
  </si>
  <si>
    <t xml:space="preserve">Остаток </t>
  </si>
  <si>
    <t>Ссудная</t>
  </si>
  <si>
    <t>Платеж</t>
  </si>
  <si>
    <t>Сумма</t>
  </si>
  <si>
    <t>ссудной</t>
  </si>
  <si>
    <t xml:space="preserve">Проценты </t>
  </si>
  <si>
    <t>задолженность</t>
  </si>
  <si>
    <t>досрочного</t>
  </si>
  <si>
    <t>задолженности</t>
  </si>
  <si>
    <t>погашения</t>
  </si>
  <si>
    <t>Итого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</si>
</sst>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_-* #,##0.00[$р.-419]_-;\-* #,##0.00[$р.-419]_-;_-* &quot;-&quot;??[$р.-419]_-;_-@_-"/>
    <numFmt numFmtId="165" formatCode="#,##0.00[$р.-419]"/>
    <numFmt numFmtId="166" formatCode="#,##0.00[$р.-419];\-#,##0.00[$р.-419]"/>
  </numFmts>
  <fonts count="6" x14ac:knownFonts="1">
    <font>
      <sz val="11"/>
      <color theme="1"/>
      <name val="Calibri"/>
      <family val="2"/>
      <charset val="204"/>
      <scheme val="minor"/>
    </font>
    <font>
      <sz val="11"/>
      <color theme="1"/>
      <name val="Calibri"/>
      <family val="2"/>
      <charset val="204"/>
      <scheme val="minor"/>
    </font>
    <font>
      <b/>
      <sz val="10"/>
      <name val="Arial"/>
      <family val="2"/>
      <charset val="204"/>
    </font>
    <font>
      <b/>
      <sz val="10"/>
      <name val="Arial"/>
      <family val="2"/>
    </font>
    <font>
      <b/>
      <sz val="10"/>
      <color indexed="18"/>
      <name val="Arial"/>
      <family val="2"/>
    </font>
    <font>
      <sz val="10"/>
      <color indexed="12"/>
      <name val="Arial"/>
      <family val="2"/>
      <charset val="204"/>
    </font>
  </fonts>
  <fills count="3">
    <fill>
      <patternFill patternType="none"/>
    </fill>
    <fill>
      <patternFill patternType="gray125"/>
    </fill>
    <fill>
      <patternFill patternType="solid">
        <fgColor indexed="44"/>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10"/>
      </bottom>
      <diagonal/>
    </border>
    <border>
      <left style="thin">
        <color indexed="64"/>
      </left>
      <right/>
      <top/>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10"/>
      </top>
      <bottom style="medium">
        <color indexed="10"/>
      </bottom>
      <diagonal/>
    </border>
    <border>
      <left style="thin">
        <color indexed="64"/>
      </left>
      <right style="thin">
        <color indexed="64"/>
      </right>
      <top style="medium">
        <color indexed="10"/>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44" fontId="2" fillId="2" borderId="1" xfId="1" applyFont="1" applyFill="1" applyBorder="1" applyAlignment="1" applyProtection="1">
      <alignment horizontal="center"/>
    </xf>
    <xf numFmtId="44" fontId="0" fillId="2" borderId="2" xfId="1" applyFont="1" applyFill="1" applyBorder="1" applyProtection="1"/>
    <xf numFmtId="44" fontId="0" fillId="2" borderId="1" xfId="1" applyFont="1" applyFill="1" applyBorder="1" applyProtection="1"/>
    <xf numFmtId="44" fontId="0" fillId="2" borderId="3" xfId="1" applyFont="1" applyFill="1" applyBorder="1" applyProtection="1"/>
    <xf numFmtId="44" fontId="2" fillId="2" borderId="4" xfId="1" applyFont="1" applyFill="1" applyBorder="1" applyAlignment="1" applyProtection="1">
      <alignment horizontal="center"/>
    </xf>
    <xf numFmtId="44" fontId="3" fillId="2" borderId="5" xfId="1" applyFont="1" applyFill="1" applyBorder="1" applyAlignment="1" applyProtection="1">
      <alignment horizontal="center"/>
    </xf>
    <xf numFmtId="164" fontId="4" fillId="0" borderId="6" xfId="1" applyNumberFormat="1" applyFont="1" applyFill="1" applyBorder="1" applyAlignment="1" applyProtection="1">
      <alignment horizontal="center"/>
      <protection locked="0"/>
    </xf>
    <xf numFmtId="44" fontId="3" fillId="2" borderId="0" xfId="1" applyFont="1" applyFill="1" applyBorder="1" applyProtection="1"/>
    <xf numFmtId="10" fontId="4" fillId="0" borderId="6" xfId="2" applyNumberFormat="1" applyFont="1" applyFill="1" applyBorder="1" applyAlignment="1" applyProtection="1">
      <alignment horizontal="center"/>
      <protection locked="0"/>
    </xf>
    <xf numFmtId="44" fontId="3" fillId="2" borderId="0" xfId="1" applyFont="1" applyFill="1" applyBorder="1" applyAlignment="1" applyProtection="1">
      <alignment horizontal="center"/>
    </xf>
    <xf numFmtId="1" fontId="4" fillId="0" borderId="6" xfId="2" applyNumberFormat="1" applyFont="1" applyFill="1" applyBorder="1" applyAlignment="1" applyProtection="1">
      <alignment horizontal="center"/>
      <protection locked="0"/>
    </xf>
    <xf numFmtId="9" fontId="3" fillId="2" borderId="7" xfId="2" applyFont="1" applyFill="1" applyBorder="1" applyAlignment="1" applyProtection="1">
      <alignment horizontal="center"/>
    </xf>
    <xf numFmtId="44" fontId="2" fillId="2" borderId="8" xfId="1" applyFont="1" applyFill="1" applyBorder="1" applyAlignment="1" applyProtection="1">
      <alignment horizontal="center"/>
    </xf>
    <xf numFmtId="44" fontId="0" fillId="2" borderId="9" xfId="1" applyFont="1" applyFill="1" applyBorder="1" applyProtection="1"/>
    <xf numFmtId="44" fontId="0" fillId="2" borderId="8" xfId="1" applyFont="1" applyFill="1" applyBorder="1" applyProtection="1"/>
    <xf numFmtId="44" fontId="0" fillId="2" borderId="10" xfId="1" applyFont="1" applyFill="1" applyBorder="1" applyProtection="1"/>
    <xf numFmtId="0" fontId="3" fillId="2" borderId="1" xfId="0" applyFont="1" applyFill="1" applyBorder="1" applyAlignment="1" applyProtection="1">
      <alignment horizontal="center"/>
    </xf>
    <xf numFmtId="44" fontId="3" fillId="2" borderId="1" xfId="1" applyFont="1" applyFill="1" applyBorder="1" applyAlignment="1" applyProtection="1">
      <alignment horizontal="center"/>
    </xf>
    <xf numFmtId="44" fontId="3" fillId="2" borderId="11" xfId="1" applyFont="1" applyFill="1" applyBorder="1" applyProtection="1"/>
    <xf numFmtId="44" fontId="3" fillId="2" borderId="11" xfId="1" applyFont="1" applyFill="1" applyBorder="1" applyAlignment="1" applyProtection="1">
      <alignment horizontal="center"/>
    </xf>
    <xf numFmtId="0" fontId="0" fillId="2" borderId="5" xfId="0" applyFill="1" applyBorder="1" applyProtection="1"/>
    <xf numFmtId="44" fontId="3" fillId="2" borderId="12" xfId="1" applyFont="1" applyFill="1" applyBorder="1" applyAlignment="1" applyProtection="1">
      <alignment horizontal="center"/>
    </xf>
    <xf numFmtId="44" fontId="3" fillId="2" borderId="12" xfId="1" applyFont="1" applyFill="1" applyBorder="1" applyProtection="1"/>
    <xf numFmtId="0" fontId="0" fillId="2" borderId="8" xfId="0" applyFill="1" applyBorder="1" applyProtection="1"/>
    <xf numFmtId="44" fontId="3" fillId="2" borderId="13" xfId="1" applyFont="1" applyFill="1" applyBorder="1" applyAlignment="1" applyProtection="1">
      <alignment horizontal="center"/>
    </xf>
    <xf numFmtId="44" fontId="0" fillId="2" borderId="13" xfId="1" applyFont="1" applyFill="1" applyBorder="1" applyProtection="1"/>
    <xf numFmtId="165" fontId="0" fillId="2" borderId="5" xfId="1" applyNumberFormat="1" applyFont="1" applyFill="1" applyBorder="1" applyProtection="1"/>
    <xf numFmtId="165" fontId="0" fillId="2" borderId="1" xfId="1" applyNumberFormat="1" applyFont="1" applyFill="1" applyBorder="1" applyProtection="1"/>
    <xf numFmtId="165" fontId="0" fillId="2" borderId="11" xfId="1" applyNumberFormat="1" applyFont="1" applyFill="1" applyBorder="1" applyProtection="1"/>
    <xf numFmtId="0" fontId="3" fillId="2" borderId="5" xfId="0" applyFont="1" applyFill="1" applyBorder="1" applyAlignment="1" applyProtection="1">
      <alignment horizontal="center"/>
    </xf>
    <xf numFmtId="165" fontId="0" fillId="2" borderId="12" xfId="1" applyNumberFormat="1" applyFont="1" applyFill="1" applyBorder="1" applyProtection="1"/>
    <xf numFmtId="166" fontId="0" fillId="2" borderId="5" xfId="1" applyNumberFormat="1" applyFont="1" applyFill="1" applyBorder="1" applyProtection="1"/>
    <xf numFmtId="166" fontId="0" fillId="2" borderId="12" xfId="1" applyNumberFormat="1" applyFont="1" applyFill="1" applyBorder="1" applyProtection="1"/>
    <xf numFmtId="0" fontId="0" fillId="2" borderId="1" xfId="0" applyFill="1" applyBorder="1" applyProtection="1"/>
    <xf numFmtId="44" fontId="0" fillId="2" borderId="11" xfId="1" applyFont="1" applyFill="1" applyBorder="1" applyProtection="1"/>
    <xf numFmtId="0" fontId="3" fillId="2" borderId="5" xfId="0" applyFont="1" applyFill="1" applyBorder="1" applyProtection="1"/>
    <xf numFmtId="44" fontId="0" fillId="2" borderId="0" xfId="1" applyFont="1" applyFill="1" applyBorder="1" applyProtection="1"/>
    <xf numFmtId="164" fontId="3" fillId="2" borderId="5" xfId="1" applyNumberFormat="1" applyFont="1" applyFill="1" applyBorder="1" applyProtection="1"/>
    <xf numFmtId="164" fontId="3" fillId="2" borderId="12" xfId="1" applyNumberFormat="1" applyFont="1" applyFill="1" applyBorder="1" applyProtection="1"/>
    <xf numFmtId="0" fontId="0" fillId="0" borderId="0" xfId="0" applyFill="1" applyProtection="1"/>
    <xf numFmtId="0" fontId="0" fillId="0" borderId="0" xfId="0" applyProtection="1"/>
    <xf numFmtId="44" fontId="2" fillId="0" borderId="6" xfId="1" applyFont="1" applyBorder="1" applyAlignment="1" applyProtection="1">
      <alignment horizontal="center"/>
    </xf>
    <xf numFmtId="0" fontId="0" fillId="0" borderId="0" xfId="0" applyFill="1" applyBorder="1" applyProtection="1"/>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13" xfId="0" applyFont="1" applyFill="1" applyBorder="1" applyAlignment="1" applyProtection="1">
      <alignment horizontal="center"/>
    </xf>
    <xf numFmtId="165" fontId="5" fillId="0" borderId="4" xfId="1" applyNumberFormat="1" applyFont="1" applyFill="1" applyBorder="1" applyProtection="1"/>
    <xf numFmtId="10" fontId="0" fillId="0" borderId="0" xfId="2" applyNumberFormat="1" applyFont="1" applyFill="1" applyBorder="1" applyProtection="1"/>
    <xf numFmtId="10" fontId="0" fillId="0" borderId="0" xfId="0" applyNumberFormat="1" applyFill="1" applyBorder="1" applyProtection="1"/>
    <xf numFmtId="165" fontId="5" fillId="0" borderId="14" xfId="1" applyNumberFormat="1" applyFont="1" applyFill="1" applyBorder="1" applyProtection="1"/>
    <xf numFmtId="165" fontId="5" fillId="0" borderId="15" xfId="1" applyNumberFormat="1" applyFont="1" applyFill="1" applyBorder="1" applyProtection="1"/>
    <xf numFmtId="0" fontId="3" fillId="0" borderId="0" xfId="0" applyFont="1" applyFill="1" applyBorder="1" applyProtection="1"/>
    <xf numFmtId="44" fontId="0" fillId="0" borderId="0" xfId="1" applyFont="1" applyProtection="1"/>
    <xf numFmtId="44" fontId="3" fillId="0" borderId="0" xfId="1" applyFont="1" applyFill="1" applyBorder="1" applyProtection="1"/>
    <xf numFmtId="44" fontId="0" fillId="0" borderId="0" xfId="1" applyFont="1" applyFill="1" applyBorder="1" applyProtection="1"/>
    <xf numFmtId="44" fontId="3" fillId="0" borderId="0" xfId="1" applyFont="1" applyProtection="1"/>
    <xf numFmtId="0" fontId="0" fillId="0" borderId="0" xfId="0" applyBorder="1" applyProtection="1"/>
    <xf numFmtId="166" fontId="3" fillId="2" borderId="5" xfId="1" applyNumberFormat="1" applyFont="1" applyFill="1" applyBorder="1" applyAlignment="1" applyProtection="1"/>
    <xf numFmtId="166" fontId="0" fillId="2" borderId="0" xfId="0" applyNumberFormat="1" applyFill="1" applyBorder="1" applyAlignment="1" applyProtection="1"/>
    <xf numFmtId="166" fontId="0" fillId="2" borderId="7" xfId="0" applyNumberFormat="1" applyFill="1" applyBorder="1" applyAlignment="1" applyProtection="1"/>
    <xf numFmtId="44" fontId="0" fillId="2" borderId="1" xfId="1" applyFont="1" applyFill="1" applyBorder="1" applyAlignment="1" applyProtection="1"/>
    <xf numFmtId="0" fontId="0" fillId="2" borderId="2" xfId="0" applyFill="1" applyBorder="1" applyAlignment="1" applyProtection="1"/>
    <xf numFmtId="0" fontId="0" fillId="2" borderId="3" xfId="0" applyFill="1" applyBorder="1" applyAlignment="1" applyProtection="1"/>
    <xf numFmtId="0" fontId="0" fillId="2" borderId="5" xfId="0" applyFill="1" applyBorder="1" applyAlignment="1" applyProtection="1"/>
    <xf numFmtId="0" fontId="0" fillId="2" borderId="0" xfId="0" applyFill="1" applyBorder="1" applyAlignment="1" applyProtection="1"/>
    <xf numFmtId="0" fontId="0" fillId="2" borderId="7" xfId="0" applyFill="1" applyBorder="1" applyAlignment="1" applyProtection="1"/>
    <xf numFmtId="0" fontId="0" fillId="2" borderId="8" xfId="0" applyFill="1" applyBorder="1" applyAlignment="1" applyProtection="1"/>
    <xf numFmtId="0" fontId="0" fillId="2" borderId="9" xfId="0" applyFill="1" applyBorder="1" applyAlignment="1" applyProtection="1"/>
    <xf numFmtId="0" fontId="0" fillId="2" borderId="10" xfId="0" applyFill="1" applyBorder="1" applyAlignment="1" applyProtection="1"/>
    <xf numFmtId="44" fontId="3" fillId="2" borderId="1" xfId="1" applyFont="1" applyFill="1" applyBorder="1" applyAlignment="1" applyProtection="1">
      <alignment horizontal="center" vertical="center"/>
    </xf>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5" xfId="0" applyFill="1" applyBorder="1" applyAlignment="1" applyProtection="1">
      <alignment vertical="center"/>
    </xf>
    <xf numFmtId="0" fontId="0" fillId="2" borderId="0"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0" fillId="2" borderId="10" xfId="0" applyFill="1" applyBorder="1" applyAlignment="1" applyProtection="1">
      <alignment vertical="center"/>
    </xf>
    <xf numFmtId="165" fontId="3" fillId="2" borderId="1" xfId="1" applyNumberFormat="1" applyFont="1" applyFill="1" applyBorder="1" applyAlignment="1" applyProtection="1"/>
    <xf numFmtId="165" fontId="0" fillId="2" borderId="2" xfId="0" applyNumberFormat="1" applyFill="1" applyBorder="1" applyAlignment="1" applyProtection="1"/>
    <xf numFmtId="165" fontId="0" fillId="2" borderId="3" xfId="0" applyNumberFormat="1" applyFill="1" applyBorder="1" applyAlignment="1" applyProtection="1"/>
    <xf numFmtId="165" fontId="3" fillId="2" borderId="5" xfId="1" applyNumberFormat="1" applyFont="1" applyFill="1" applyBorder="1" applyAlignment="1" applyProtection="1"/>
    <xf numFmtId="165" fontId="0" fillId="2" borderId="0" xfId="0" applyNumberFormat="1" applyFill="1" applyBorder="1" applyAlignment="1" applyProtection="1"/>
    <xf numFmtId="165" fontId="0" fillId="2" borderId="7" xfId="0" applyNumberFormat="1" applyFill="1" applyBorder="1" applyAlignment="1" applyProtection="1"/>
  </cellXfs>
  <cellStyles count="3">
    <cellStyle name="Денежный" xfId="1" builtinId="4"/>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VU618"/>
  <sheetViews>
    <sheetView tabSelected="1" workbookViewId="0">
      <selection activeCell="F3" sqref="F3"/>
    </sheetView>
  </sheetViews>
  <sheetFormatPr defaultRowHeight="15" x14ac:dyDescent="0.25"/>
  <cols>
    <col min="1" max="1" width="9.7109375" style="41" customWidth="1"/>
    <col min="2" max="2" width="16.85546875" style="53" customWidth="1"/>
    <col min="3" max="4" width="16" style="53" customWidth="1"/>
    <col min="5" max="5" width="9.7109375" style="53" customWidth="1"/>
    <col min="6" max="6" width="4.42578125" style="56" customWidth="1"/>
    <col min="7" max="7" width="5" style="56" customWidth="1"/>
    <col min="8" max="8" width="14.42578125" style="53" hidden="1" customWidth="1"/>
    <col min="9" max="11" width="9.140625" style="41"/>
    <col min="12" max="13" width="9.140625" style="41" hidden="1" customWidth="1"/>
    <col min="14" max="256" width="9.140625" style="41"/>
    <col min="257" max="257" width="9.7109375" style="41" customWidth="1"/>
    <col min="258" max="258" width="16.85546875" style="41" customWidth="1"/>
    <col min="259" max="260" width="16" style="41" customWidth="1"/>
    <col min="261" max="261" width="9.7109375" style="41" customWidth="1"/>
    <col min="262" max="262" width="4.42578125" style="41" customWidth="1"/>
    <col min="263" max="263" width="5" style="41" customWidth="1"/>
    <col min="264" max="264" width="14.42578125" style="41" customWidth="1"/>
    <col min="265" max="267" width="9.140625" style="41"/>
    <col min="268" max="269" width="9.140625" style="41" hidden="1" customWidth="1"/>
    <col min="270" max="512" width="9.140625" style="41"/>
    <col min="513" max="513" width="9.7109375" style="41" customWidth="1"/>
    <col min="514" max="514" width="16.85546875" style="41" customWidth="1"/>
    <col min="515" max="516" width="16" style="41" customWidth="1"/>
    <col min="517" max="517" width="9.7109375" style="41" customWidth="1"/>
    <col min="518" max="518" width="4.42578125" style="41" customWidth="1"/>
    <col min="519" max="519" width="5" style="41" customWidth="1"/>
    <col min="520" max="520" width="14.42578125" style="41" customWidth="1"/>
    <col min="521" max="523" width="9.140625" style="41"/>
    <col min="524" max="525" width="9.140625" style="41" hidden="1" customWidth="1"/>
    <col min="526" max="768" width="9.140625" style="41"/>
    <col min="769" max="769" width="9.7109375" style="41" customWidth="1"/>
    <col min="770" max="770" width="16.85546875" style="41" customWidth="1"/>
    <col min="771" max="772" width="16" style="41" customWidth="1"/>
    <col min="773" max="773" width="9.7109375" style="41" customWidth="1"/>
    <col min="774" max="774" width="4.42578125" style="41" customWidth="1"/>
    <col min="775" max="775" width="5" style="41" customWidth="1"/>
    <col min="776" max="776" width="14.42578125" style="41" customWidth="1"/>
    <col min="777" max="779" width="9.140625" style="41"/>
    <col min="780" max="781" width="9.140625" style="41" hidden="1" customWidth="1"/>
    <col min="782" max="1024" width="9.140625" style="41"/>
    <col min="1025" max="1025" width="9.7109375" style="41" customWidth="1"/>
    <col min="1026" max="1026" width="16.85546875" style="41" customWidth="1"/>
    <col min="1027" max="1028" width="16" style="41" customWidth="1"/>
    <col min="1029" max="1029" width="9.7109375" style="41" customWidth="1"/>
    <col min="1030" max="1030" width="4.42578125" style="41" customWidth="1"/>
    <col min="1031" max="1031" width="5" style="41" customWidth="1"/>
    <col min="1032" max="1032" width="14.42578125" style="41" customWidth="1"/>
    <col min="1033" max="1035" width="9.140625" style="41"/>
    <col min="1036" max="1037" width="9.140625" style="41" hidden="1" customWidth="1"/>
    <col min="1038" max="1280" width="9.140625" style="41"/>
    <col min="1281" max="1281" width="9.7109375" style="41" customWidth="1"/>
    <col min="1282" max="1282" width="16.85546875" style="41" customWidth="1"/>
    <col min="1283" max="1284" width="16" style="41" customWidth="1"/>
    <col min="1285" max="1285" width="9.7109375" style="41" customWidth="1"/>
    <col min="1286" max="1286" width="4.42578125" style="41" customWidth="1"/>
    <col min="1287" max="1287" width="5" style="41" customWidth="1"/>
    <col min="1288" max="1288" width="14.42578125" style="41" customWidth="1"/>
    <col min="1289" max="1291" width="9.140625" style="41"/>
    <col min="1292" max="1293" width="9.140625" style="41" hidden="1" customWidth="1"/>
    <col min="1294" max="1536" width="9.140625" style="41"/>
    <col min="1537" max="1537" width="9.7109375" style="41" customWidth="1"/>
    <col min="1538" max="1538" width="16.85546875" style="41" customWidth="1"/>
    <col min="1539" max="1540" width="16" style="41" customWidth="1"/>
    <col min="1541" max="1541" width="9.7109375" style="41" customWidth="1"/>
    <col min="1542" max="1542" width="4.42578125" style="41" customWidth="1"/>
    <col min="1543" max="1543" width="5" style="41" customWidth="1"/>
    <col min="1544" max="1544" width="14.42578125" style="41" customWidth="1"/>
    <col min="1545" max="1547" width="9.140625" style="41"/>
    <col min="1548" max="1549" width="9.140625" style="41" hidden="1" customWidth="1"/>
    <col min="1550" max="1792" width="9.140625" style="41"/>
    <col min="1793" max="1793" width="9.7109375" style="41" customWidth="1"/>
    <col min="1794" max="1794" width="16.85546875" style="41" customWidth="1"/>
    <col min="1795" max="1796" width="16" style="41" customWidth="1"/>
    <col min="1797" max="1797" width="9.7109375" style="41" customWidth="1"/>
    <col min="1798" max="1798" width="4.42578125" style="41" customWidth="1"/>
    <col min="1799" max="1799" width="5" style="41" customWidth="1"/>
    <col min="1800" max="1800" width="14.42578125" style="41" customWidth="1"/>
    <col min="1801" max="1803" width="9.140625" style="41"/>
    <col min="1804" max="1805" width="9.140625" style="41" hidden="1" customWidth="1"/>
    <col min="1806" max="2048" width="9.140625" style="41"/>
    <col min="2049" max="2049" width="9.7109375" style="41" customWidth="1"/>
    <col min="2050" max="2050" width="16.85546875" style="41" customWidth="1"/>
    <col min="2051" max="2052" width="16" style="41" customWidth="1"/>
    <col min="2053" max="2053" width="9.7109375" style="41" customWidth="1"/>
    <col min="2054" max="2054" width="4.42578125" style="41" customWidth="1"/>
    <col min="2055" max="2055" width="5" style="41" customWidth="1"/>
    <col min="2056" max="2056" width="14.42578125" style="41" customWidth="1"/>
    <col min="2057" max="2059" width="9.140625" style="41"/>
    <col min="2060" max="2061" width="9.140625" style="41" hidden="1" customWidth="1"/>
    <col min="2062" max="2304" width="9.140625" style="41"/>
    <col min="2305" max="2305" width="9.7109375" style="41" customWidth="1"/>
    <col min="2306" max="2306" width="16.85546875" style="41" customWidth="1"/>
    <col min="2307" max="2308" width="16" style="41" customWidth="1"/>
    <col min="2309" max="2309" width="9.7109375" style="41" customWidth="1"/>
    <col min="2310" max="2310" width="4.42578125" style="41" customWidth="1"/>
    <col min="2311" max="2311" width="5" style="41" customWidth="1"/>
    <col min="2312" max="2312" width="14.42578125" style="41" customWidth="1"/>
    <col min="2313" max="2315" width="9.140625" style="41"/>
    <col min="2316" max="2317" width="9.140625" style="41" hidden="1" customWidth="1"/>
    <col min="2318" max="2560" width="9.140625" style="41"/>
    <col min="2561" max="2561" width="9.7109375" style="41" customWidth="1"/>
    <col min="2562" max="2562" width="16.85546875" style="41" customWidth="1"/>
    <col min="2563" max="2564" width="16" style="41" customWidth="1"/>
    <col min="2565" max="2565" width="9.7109375" style="41" customWidth="1"/>
    <col min="2566" max="2566" width="4.42578125" style="41" customWidth="1"/>
    <col min="2567" max="2567" width="5" style="41" customWidth="1"/>
    <col min="2568" max="2568" width="14.42578125" style="41" customWidth="1"/>
    <col min="2569" max="2571" width="9.140625" style="41"/>
    <col min="2572" max="2573" width="9.140625" style="41" hidden="1" customWidth="1"/>
    <col min="2574" max="2816" width="9.140625" style="41"/>
    <col min="2817" max="2817" width="9.7109375" style="41" customWidth="1"/>
    <col min="2818" max="2818" width="16.85546875" style="41" customWidth="1"/>
    <col min="2819" max="2820" width="16" style="41" customWidth="1"/>
    <col min="2821" max="2821" width="9.7109375" style="41" customWidth="1"/>
    <col min="2822" max="2822" width="4.42578125" style="41" customWidth="1"/>
    <col min="2823" max="2823" width="5" style="41" customWidth="1"/>
    <col min="2824" max="2824" width="14.42578125" style="41" customWidth="1"/>
    <col min="2825" max="2827" width="9.140625" style="41"/>
    <col min="2828" max="2829" width="9.140625" style="41" hidden="1" customWidth="1"/>
    <col min="2830" max="3072" width="9.140625" style="41"/>
    <col min="3073" max="3073" width="9.7109375" style="41" customWidth="1"/>
    <col min="3074" max="3074" width="16.85546875" style="41" customWidth="1"/>
    <col min="3075" max="3076" width="16" style="41" customWidth="1"/>
    <col min="3077" max="3077" width="9.7109375" style="41" customWidth="1"/>
    <col min="3078" max="3078" width="4.42578125" style="41" customWidth="1"/>
    <col min="3079" max="3079" width="5" style="41" customWidth="1"/>
    <col min="3080" max="3080" width="14.42578125" style="41" customWidth="1"/>
    <col min="3081" max="3083" width="9.140625" style="41"/>
    <col min="3084" max="3085" width="9.140625" style="41" hidden="1" customWidth="1"/>
    <col min="3086" max="3328" width="9.140625" style="41"/>
    <col min="3329" max="3329" width="9.7109375" style="41" customWidth="1"/>
    <col min="3330" max="3330" width="16.85546875" style="41" customWidth="1"/>
    <col min="3331" max="3332" width="16" style="41" customWidth="1"/>
    <col min="3333" max="3333" width="9.7109375" style="41" customWidth="1"/>
    <col min="3334" max="3334" width="4.42578125" style="41" customWidth="1"/>
    <col min="3335" max="3335" width="5" style="41" customWidth="1"/>
    <col min="3336" max="3336" width="14.42578125" style="41" customWidth="1"/>
    <col min="3337" max="3339" width="9.140625" style="41"/>
    <col min="3340" max="3341" width="9.140625" style="41" hidden="1" customWidth="1"/>
    <col min="3342" max="3584" width="9.140625" style="41"/>
    <col min="3585" max="3585" width="9.7109375" style="41" customWidth="1"/>
    <col min="3586" max="3586" width="16.85546875" style="41" customWidth="1"/>
    <col min="3587" max="3588" width="16" style="41" customWidth="1"/>
    <col min="3589" max="3589" width="9.7109375" style="41" customWidth="1"/>
    <col min="3590" max="3590" width="4.42578125" style="41" customWidth="1"/>
    <col min="3591" max="3591" width="5" style="41" customWidth="1"/>
    <col min="3592" max="3592" width="14.42578125" style="41" customWidth="1"/>
    <col min="3593" max="3595" width="9.140625" style="41"/>
    <col min="3596" max="3597" width="9.140625" style="41" hidden="1" customWidth="1"/>
    <col min="3598" max="3840" width="9.140625" style="41"/>
    <col min="3841" max="3841" width="9.7109375" style="41" customWidth="1"/>
    <col min="3842" max="3842" width="16.85546875" style="41" customWidth="1"/>
    <col min="3843" max="3844" width="16" style="41" customWidth="1"/>
    <col min="3845" max="3845" width="9.7109375" style="41" customWidth="1"/>
    <col min="3846" max="3846" width="4.42578125" style="41" customWidth="1"/>
    <col min="3847" max="3847" width="5" style="41" customWidth="1"/>
    <col min="3848" max="3848" width="14.42578125" style="41" customWidth="1"/>
    <col min="3849" max="3851" width="9.140625" style="41"/>
    <col min="3852" max="3853" width="9.140625" style="41" hidden="1" customWidth="1"/>
    <col min="3854" max="4096" width="9.140625" style="41"/>
    <col min="4097" max="4097" width="9.7109375" style="41" customWidth="1"/>
    <col min="4098" max="4098" width="16.85546875" style="41" customWidth="1"/>
    <col min="4099" max="4100" width="16" style="41" customWidth="1"/>
    <col min="4101" max="4101" width="9.7109375" style="41" customWidth="1"/>
    <col min="4102" max="4102" width="4.42578125" style="41" customWidth="1"/>
    <col min="4103" max="4103" width="5" style="41" customWidth="1"/>
    <col min="4104" max="4104" width="14.42578125" style="41" customWidth="1"/>
    <col min="4105" max="4107" width="9.140625" style="41"/>
    <col min="4108" max="4109" width="9.140625" style="41" hidden="1" customWidth="1"/>
    <col min="4110" max="4352" width="9.140625" style="41"/>
    <col min="4353" max="4353" width="9.7109375" style="41" customWidth="1"/>
    <col min="4354" max="4354" width="16.85546875" style="41" customWidth="1"/>
    <col min="4355" max="4356" width="16" style="41" customWidth="1"/>
    <col min="4357" max="4357" width="9.7109375" style="41" customWidth="1"/>
    <col min="4358" max="4358" width="4.42578125" style="41" customWidth="1"/>
    <col min="4359" max="4359" width="5" style="41" customWidth="1"/>
    <col min="4360" max="4360" width="14.42578125" style="41" customWidth="1"/>
    <col min="4361" max="4363" width="9.140625" style="41"/>
    <col min="4364" max="4365" width="9.140625" style="41" hidden="1" customWidth="1"/>
    <col min="4366" max="4608" width="9.140625" style="41"/>
    <col min="4609" max="4609" width="9.7109375" style="41" customWidth="1"/>
    <col min="4610" max="4610" width="16.85546875" style="41" customWidth="1"/>
    <col min="4611" max="4612" width="16" style="41" customWidth="1"/>
    <col min="4613" max="4613" width="9.7109375" style="41" customWidth="1"/>
    <col min="4614" max="4614" width="4.42578125" style="41" customWidth="1"/>
    <col min="4615" max="4615" width="5" style="41" customWidth="1"/>
    <col min="4616" max="4616" width="14.42578125" style="41" customWidth="1"/>
    <col min="4617" max="4619" width="9.140625" style="41"/>
    <col min="4620" max="4621" width="9.140625" style="41" hidden="1" customWidth="1"/>
    <col min="4622" max="4864" width="9.140625" style="41"/>
    <col min="4865" max="4865" width="9.7109375" style="41" customWidth="1"/>
    <col min="4866" max="4866" width="16.85546875" style="41" customWidth="1"/>
    <col min="4867" max="4868" width="16" style="41" customWidth="1"/>
    <col min="4869" max="4869" width="9.7109375" style="41" customWidth="1"/>
    <col min="4870" max="4870" width="4.42578125" style="41" customWidth="1"/>
    <col min="4871" max="4871" width="5" style="41" customWidth="1"/>
    <col min="4872" max="4872" width="14.42578125" style="41" customWidth="1"/>
    <col min="4873" max="4875" width="9.140625" style="41"/>
    <col min="4876" max="4877" width="9.140625" style="41" hidden="1" customWidth="1"/>
    <col min="4878" max="5120" width="9.140625" style="41"/>
    <col min="5121" max="5121" width="9.7109375" style="41" customWidth="1"/>
    <col min="5122" max="5122" width="16.85546875" style="41" customWidth="1"/>
    <col min="5123" max="5124" width="16" style="41" customWidth="1"/>
    <col min="5125" max="5125" width="9.7109375" style="41" customWidth="1"/>
    <col min="5126" max="5126" width="4.42578125" style="41" customWidth="1"/>
    <col min="5127" max="5127" width="5" style="41" customWidth="1"/>
    <col min="5128" max="5128" width="14.42578125" style="41" customWidth="1"/>
    <col min="5129" max="5131" width="9.140625" style="41"/>
    <col min="5132" max="5133" width="9.140625" style="41" hidden="1" customWidth="1"/>
    <col min="5134" max="5376" width="9.140625" style="41"/>
    <col min="5377" max="5377" width="9.7109375" style="41" customWidth="1"/>
    <col min="5378" max="5378" width="16.85546875" style="41" customWidth="1"/>
    <col min="5379" max="5380" width="16" style="41" customWidth="1"/>
    <col min="5381" max="5381" width="9.7109375" style="41" customWidth="1"/>
    <col min="5382" max="5382" width="4.42578125" style="41" customWidth="1"/>
    <col min="5383" max="5383" width="5" style="41" customWidth="1"/>
    <col min="5384" max="5384" width="14.42578125" style="41" customWidth="1"/>
    <col min="5385" max="5387" width="9.140625" style="41"/>
    <col min="5388" max="5389" width="9.140625" style="41" hidden="1" customWidth="1"/>
    <col min="5390" max="5632" width="9.140625" style="41"/>
    <col min="5633" max="5633" width="9.7109375" style="41" customWidth="1"/>
    <col min="5634" max="5634" width="16.85546875" style="41" customWidth="1"/>
    <col min="5635" max="5636" width="16" style="41" customWidth="1"/>
    <col min="5637" max="5637" width="9.7109375" style="41" customWidth="1"/>
    <col min="5638" max="5638" width="4.42578125" style="41" customWidth="1"/>
    <col min="5639" max="5639" width="5" style="41" customWidth="1"/>
    <col min="5640" max="5640" width="14.42578125" style="41" customWidth="1"/>
    <col min="5641" max="5643" width="9.140625" style="41"/>
    <col min="5644" max="5645" width="9.140625" style="41" hidden="1" customWidth="1"/>
    <col min="5646" max="5888" width="9.140625" style="41"/>
    <col min="5889" max="5889" width="9.7109375" style="41" customWidth="1"/>
    <col min="5890" max="5890" width="16.85546875" style="41" customWidth="1"/>
    <col min="5891" max="5892" width="16" style="41" customWidth="1"/>
    <col min="5893" max="5893" width="9.7109375" style="41" customWidth="1"/>
    <col min="5894" max="5894" width="4.42578125" style="41" customWidth="1"/>
    <col min="5895" max="5895" width="5" style="41" customWidth="1"/>
    <col min="5896" max="5896" width="14.42578125" style="41" customWidth="1"/>
    <col min="5897" max="5899" width="9.140625" style="41"/>
    <col min="5900" max="5901" width="9.140625" style="41" hidden="1" customWidth="1"/>
    <col min="5902" max="6144" width="9.140625" style="41"/>
    <col min="6145" max="6145" width="9.7109375" style="41" customWidth="1"/>
    <col min="6146" max="6146" width="16.85546875" style="41" customWidth="1"/>
    <col min="6147" max="6148" width="16" style="41" customWidth="1"/>
    <col min="6149" max="6149" width="9.7109375" style="41" customWidth="1"/>
    <col min="6150" max="6150" width="4.42578125" style="41" customWidth="1"/>
    <col min="6151" max="6151" width="5" style="41" customWidth="1"/>
    <col min="6152" max="6152" width="14.42578125" style="41" customWidth="1"/>
    <col min="6153" max="6155" width="9.140625" style="41"/>
    <col min="6156" max="6157" width="9.140625" style="41" hidden="1" customWidth="1"/>
    <col min="6158" max="6400" width="9.140625" style="41"/>
    <col min="6401" max="6401" width="9.7109375" style="41" customWidth="1"/>
    <col min="6402" max="6402" width="16.85546875" style="41" customWidth="1"/>
    <col min="6403" max="6404" width="16" style="41" customWidth="1"/>
    <col min="6405" max="6405" width="9.7109375" style="41" customWidth="1"/>
    <col min="6406" max="6406" width="4.42578125" style="41" customWidth="1"/>
    <col min="6407" max="6407" width="5" style="41" customWidth="1"/>
    <col min="6408" max="6408" width="14.42578125" style="41" customWidth="1"/>
    <col min="6409" max="6411" width="9.140625" style="41"/>
    <col min="6412" max="6413" width="9.140625" style="41" hidden="1" customWidth="1"/>
    <col min="6414" max="6656" width="9.140625" style="41"/>
    <col min="6657" max="6657" width="9.7109375" style="41" customWidth="1"/>
    <col min="6658" max="6658" width="16.85546875" style="41" customWidth="1"/>
    <col min="6659" max="6660" width="16" style="41" customWidth="1"/>
    <col min="6661" max="6661" width="9.7109375" style="41" customWidth="1"/>
    <col min="6662" max="6662" width="4.42578125" style="41" customWidth="1"/>
    <col min="6663" max="6663" width="5" style="41" customWidth="1"/>
    <col min="6664" max="6664" width="14.42578125" style="41" customWidth="1"/>
    <col min="6665" max="6667" width="9.140625" style="41"/>
    <col min="6668" max="6669" width="9.140625" style="41" hidden="1" customWidth="1"/>
    <col min="6670" max="6912" width="9.140625" style="41"/>
    <col min="6913" max="6913" width="9.7109375" style="41" customWidth="1"/>
    <col min="6914" max="6914" width="16.85546875" style="41" customWidth="1"/>
    <col min="6915" max="6916" width="16" style="41" customWidth="1"/>
    <col min="6917" max="6917" width="9.7109375" style="41" customWidth="1"/>
    <col min="6918" max="6918" width="4.42578125" style="41" customWidth="1"/>
    <col min="6919" max="6919" width="5" style="41" customWidth="1"/>
    <col min="6920" max="6920" width="14.42578125" style="41" customWidth="1"/>
    <col min="6921" max="6923" width="9.140625" style="41"/>
    <col min="6924" max="6925" width="9.140625" style="41" hidden="1" customWidth="1"/>
    <col min="6926" max="7168" width="9.140625" style="41"/>
    <col min="7169" max="7169" width="9.7109375" style="41" customWidth="1"/>
    <col min="7170" max="7170" width="16.85546875" style="41" customWidth="1"/>
    <col min="7171" max="7172" width="16" style="41" customWidth="1"/>
    <col min="7173" max="7173" width="9.7109375" style="41" customWidth="1"/>
    <col min="7174" max="7174" width="4.42578125" style="41" customWidth="1"/>
    <col min="7175" max="7175" width="5" style="41" customWidth="1"/>
    <col min="7176" max="7176" width="14.42578125" style="41" customWidth="1"/>
    <col min="7177" max="7179" width="9.140625" style="41"/>
    <col min="7180" max="7181" width="9.140625" style="41" hidden="1" customWidth="1"/>
    <col min="7182" max="7424" width="9.140625" style="41"/>
    <col min="7425" max="7425" width="9.7109375" style="41" customWidth="1"/>
    <col min="7426" max="7426" width="16.85546875" style="41" customWidth="1"/>
    <col min="7427" max="7428" width="16" style="41" customWidth="1"/>
    <col min="7429" max="7429" width="9.7109375" style="41" customWidth="1"/>
    <col min="7430" max="7430" width="4.42578125" style="41" customWidth="1"/>
    <col min="7431" max="7431" width="5" style="41" customWidth="1"/>
    <col min="7432" max="7432" width="14.42578125" style="41" customWidth="1"/>
    <col min="7433" max="7435" width="9.140625" style="41"/>
    <col min="7436" max="7437" width="9.140625" style="41" hidden="1" customWidth="1"/>
    <col min="7438" max="7680" width="9.140625" style="41"/>
    <col min="7681" max="7681" width="9.7109375" style="41" customWidth="1"/>
    <col min="7682" max="7682" width="16.85546875" style="41" customWidth="1"/>
    <col min="7683" max="7684" width="16" style="41" customWidth="1"/>
    <col min="7685" max="7685" width="9.7109375" style="41" customWidth="1"/>
    <col min="7686" max="7686" width="4.42578125" style="41" customWidth="1"/>
    <col min="7687" max="7687" width="5" style="41" customWidth="1"/>
    <col min="7688" max="7688" width="14.42578125" style="41" customWidth="1"/>
    <col min="7689" max="7691" width="9.140625" style="41"/>
    <col min="7692" max="7693" width="9.140625" style="41" hidden="1" customWidth="1"/>
    <col min="7694" max="7936" width="9.140625" style="41"/>
    <col min="7937" max="7937" width="9.7109375" style="41" customWidth="1"/>
    <col min="7938" max="7938" width="16.85546875" style="41" customWidth="1"/>
    <col min="7939" max="7940" width="16" style="41" customWidth="1"/>
    <col min="7941" max="7941" width="9.7109375" style="41" customWidth="1"/>
    <col min="7942" max="7942" width="4.42578125" style="41" customWidth="1"/>
    <col min="7943" max="7943" width="5" style="41" customWidth="1"/>
    <col min="7944" max="7944" width="14.42578125" style="41" customWidth="1"/>
    <col min="7945" max="7947" width="9.140625" style="41"/>
    <col min="7948" max="7949" width="9.140625" style="41" hidden="1" customWidth="1"/>
    <col min="7950" max="8192" width="9.140625" style="41"/>
    <col min="8193" max="8193" width="9.7109375" style="41" customWidth="1"/>
    <col min="8194" max="8194" width="16.85546875" style="41" customWidth="1"/>
    <col min="8195" max="8196" width="16" style="41" customWidth="1"/>
    <col min="8197" max="8197" width="9.7109375" style="41" customWidth="1"/>
    <col min="8198" max="8198" width="4.42578125" style="41" customWidth="1"/>
    <col min="8199" max="8199" width="5" style="41" customWidth="1"/>
    <col min="8200" max="8200" width="14.42578125" style="41" customWidth="1"/>
    <col min="8201" max="8203" width="9.140625" style="41"/>
    <col min="8204" max="8205" width="9.140625" style="41" hidden="1" customWidth="1"/>
    <col min="8206" max="8448" width="9.140625" style="41"/>
    <col min="8449" max="8449" width="9.7109375" style="41" customWidth="1"/>
    <col min="8450" max="8450" width="16.85546875" style="41" customWidth="1"/>
    <col min="8451" max="8452" width="16" style="41" customWidth="1"/>
    <col min="8453" max="8453" width="9.7109375" style="41" customWidth="1"/>
    <col min="8454" max="8454" width="4.42578125" style="41" customWidth="1"/>
    <col min="8455" max="8455" width="5" style="41" customWidth="1"/>
    <col min="8456" max="8456" width="14.42578125" style="41" customWidth="1"/>
    <col min="8457" max="8459" width="9.140625" style="41"/>
    <col min="8460" max="8461" width="9.140625" style="41" hidden="1" customWidth="1"/>
    <col min="8462" max="8704" width="9.140625" style="41"/>
    <col min="8705" max="8705" width="9.7109375" style="41" customWidth="1"/>
    <col min="8706" max="8706" width="16.85546875" style="41" customWidth="1"/>
    <col min="8707" max="8708" width="16" style="41" customWidth="1"/>
    <col min="8709" max="8709" width="9.7109375" style="41" customWidth="1"/>
    <col min="8710" max="8710" width="4.42578125" style="41" customWidth="1"/>
    <col min="8711" max="8711" width="5" style="41" customWidth="1"/>
    <col min="8712" max="8712" width="14.42578125" style="41" customWidth="1"/>
    <col min="8713" max="8715" width="9.140625" style="41"/>
    <col min="8716" max="8717" width="9.140625" style="41" hidden="1" customWidth="1"/>
    <col min="8718" max="8960" width="9.140625" style="41"/>
    <col min="8961" max="8961" width="9.7109375" style="41" customWidth="1"/>
    <col min="8962" max="8962" width="16.85546875" style="41" customWidth="1"/>
    <col min="8963" max="8964" width="16" style="41" customWidth="1"/>
    <col min="8965" max="8965" width="9.7109375" style="41" customWidth="1"/>
    <col min="8966" max="8966" width="4.42578125" style="41" customWidth="1"/>
    <col min="8967" max="8967" width="5" style="41" customWidth="1"/>
    <col min="8968" max="8968" width="14.42578125" style="41" customWidth="1"/>
    <col min="8969" max="8971" width="9.140625" style="41"/>
    <col min="8972" max="8973" width="9.140625" style="41" hidden="1" customWidth="1"/>
    <col min="8974" max="9216" width="9.140625" style="41"/>
    <col min="9217" max="9217" width="9.7109375" style="41" customWidth="1"/>
    <col min="9218" max="9218" width="16.85546875" style="41" customWidth="1"/>
    <col min="9219" max="9220" width="16" style="41" customWidth="1"/>
    <col min="9221" max="9221" width="9.7109375" style="41" customWidth="1"/>
    <col min="9222" max="9222" width="4.42578125" style="41" customWidth="1"/>
    <col min="9223" max="9223" width="5" style="41" customWidth="1"/>
    <col min="9224" max="9224" width="14.42578125" style="41" customWidth="1"/>
    <col min="9225" max="9227" width="9.140625" style="41"/>
    <col min="9228" max="9229" width="9.140625" style="41" hidden="1" customWidth="1"/>
    <col min="9230" max="9472" width="9.140625" style="41"/>
    <col min="9473" max="9473" width="9.7109375" style="41" customWidth="1"/>
    <col min="9474" max="9474" width="16.85546875" style="41" customWidth="1"/>
    <col min="9475" max="9476" width="16" style="41" customWidth="1"/>
    <col min="9477" max="9477" width="9.7109375" style="41" customWidth="1"/>
    <col min="9478" max="9478" width="4.42578125" style="41" customWidth="1"/>
    <col min="9479" max="9479" width="5" style="41" customWidth="1"/>
    <col min="9480" max="9480" width="14.42578125" style="41" customWidth="1"/>
    <col min="9481" max="9483" width="9.140625" style="41"/>
    <col min="9484" max="9485" width="9.140625" style="41" hidden="1" customWidth="1"/>
    <col min="9486" max="9728" width="9.140625" style="41"/>
    <col min="9729" max="9729" width="9.7109375" style="41" customWidth="1"/>
    <col min="9730" max="9730" width="16.85546875" style="41" customWidth="1"/>
    <col min="9731" max="9732" width="16" style="41" customWidth="1"/>
    <col min="9733" max="9733" width="9.7109375" style="41" customWidth="1"/>
    <col min="9734" max="9734" width="4.42578125" style="41" customWidth="1"/>
    <col min="9735" max="9735" width="5" style="41" customWidth="1"/>
    <col min="9736" max="9736" width="14.42578125" style="41" customWidth="1"/>
    <col min="9737" max="9739" width="9.140625" style="41"/>
    <col min="9740" max="9741" width="9.140625" style="41" hidden="1" customWidth="1"/>
    <col min="9742" max="9984" width="9.140625" style="41"/>
    <col min="9985" max="9985" width="9.7109375" style="41" customWidth="1"/>
    <col min="9986" max="9986" width="16.85546875" style="41" customWidth="1"/>
    <col min="9987" max="9988" width="16" style="41" customWidth="1"/>
    <col min="9989" max="9989" width="9.7109375" style="41" customWidth="1"/>
    <col min="9990" max="9990" width="4.42578125" style="41" customWidth="1"/>
    <col min="9991" max="9991" width="5" style="41" customWidth="1"/>
    <col min="9992" max="9992" width="14.42578125" style="41" customWidth="1"/>
    <col min="9993" max="9995" width="9.140625" style="41"/>
    <col min="9996" max="9997" width="9.140625" style="41" hidden="1" customWidth="1"/>
    <col min="9998" max="10240" width="9.140625" style="41"/>
    <col min="10241" max="10241" width="9.7109375" style="41" customWidth="1"/>
    <col min="10242" max="10242" width="16.85546875" style="41" customWidth="1"/>
    <col min="10243" max="10244" width="16" style="41" customWidth="1"/>
    <col min="10245" max="10245" width="9.7109375" style="41" customWidth="1"/>
    <col min="10246" max="10246" width="4.42578125" style="41" customWidth="1"/>
    <col min="10247" max="10247" width="5" style="41" customWidth="1"/>
    <col min="10248" max="10248" width="14.42578125" style="41" customWidth="1"/>
    <col min="10249" max="10251" width="9.140625" style="41"/>
    <col min="10252" max="10253" width="9.140625" style="41" hidden="1" customWidth="1"/>
    <col min="10254" max="10496" width="9.140625" style="41"/>
    <col min="10497" max="10497" width="9.7109375" style="41" customWidth="1"/>
    <col min="10498" max="10498" width="16.85546875" style="41" customWidth="1"/>
    <col min="10499" max="10500" width="16" style="41" customWidth="1"/>
    <col min="10501" max="10501" width="9.7109375" style="41" customWidth="1"/>
    <col min="10502" max="10502" width="4.42578125" style="41" customWidth="1"/>
    <col min="10503" max="10503" width="5" style="41" customWidth="1"/>
    <col min="10504" max="10504" width="14.42578125" style="41" customWidth="1"/>
    <col min="10505" max="10507" width="9.140625" style="41"/>
    <col min="10508" max="10509" width="9.140625" style="41" hidden="1" customWidth="1"/>
    <col min="10510" max="10752" width="9.140625" style="41"/>
    <col min="10753" max="10753" width="9.7109375" style="41" customWidth="1"/>
    <col min="10754" max="10754" width="16.85546875" style="41" customWidth="1"/>
    <col min="10755" max="10756" width="16" style="41" customWidth="1"/>
    <col min="10757" max="10757" width="9.7109375" style="41" customWidth="1"/>
    <col min="10758" max="10758" width="4.42578125" style="41" customWidth="1"/>
    <col min="10759" max="10759" width="5" style="41" customWidth="1"/>
    <col min="10760" max="10760" width="14.42578125" style="41" customWidth="1"/>
    <col min="10761" max="10763" width="9.140625" style="41"/>
    <col min="10764" max="10765" width="9.140625" style="41" hidden="1" customWidth="1"/>
    <col min="10766" max="11008" width="9.140625" style="41"/>
    <col min="11009" max="11009" width="9.7109375" style="41" customWidth="1"/>
    <col min="11010" max="11010" width="16.85546875" style="41" customWidth="1"/>
    <col min="11011" max="11012" width="16" style="41" customWidth="1"/>
    <col min="11013" max="11013" width="9.7109375" style="41" customWidth="1"/>
    <col min="11014" max="11014" width="4.42578125" style="41" customWidth="1"/>
    <col min="11015" max="11015" width="5" style="41" customWidth="1"/>
    <col min="11016" max="11016" width="14.42578125" style="41" customWidth="1"/>
    <col min="11017" max="11019" width="9.140625" style="41"/>
    <col min="11020" max="11021" width="9.140625" style="41" hidden="1" customWidth="1"/>
    <col min="11022" max="11264" width="9.140625" style="41"/>
    <col min="11265" max="11265" width="9.7109375" style="41" customWidth="1"/>
    <col min="11266" max="11266" width="16.85546875" style="41" customWidth="1"/>
    <col min="11267" max="11268" width="16" style="41" customWidth="1"/>
    <col min="11269" max="11269" width="9.7109375" style="41" customWidth="1"/>
    <col min="11270" max="11270" width="4.42578125" style="41" customWidth="1"/>
    <col min="11271" max="11271" width="5" style="41" customWidth="1"/>
    <col min="11272" max="11272" width="14.42578125" style="41" customWidth="1"/>
    <col min="11273" max="11275" width="9.140625" style="41"/>
    <col min="11276" max="11277" width="9.140625" style="41" hidden="1" customWidth="1"/>
    <col min="11278" max="11520" width="9.140625" style="41"/>
    <col min="11521" max="11521" width="9.7109375" style="41" customWidth="1"/>
    <col min="11522" max="11522" width="16.85546875" style="41" customWidth="1"/>
    <col min="11523" max="11524" width="16" style="41" customWidth="1"/>
    <col min="11525" max="11525" width="9.7109375" style="41" customWidth="1"/>
    <col min="11526" max="11526" width="4.42578125" style="41" customWidth="1"/>
    <col min="11527" max="11527" width="5" style="41" customWidth="1"/>
    <col min="11528" max="11528" width="14.42578125" style="41" customWidth="1"/>
    <col min="11529" max="11531" width="9.140625" style="41"/>
    <col min="11532" max="11533" width="9.140625" style="41" hidden="1" customWidth="1"/>
    <col min="11534" max="11776" width="9.140625" style="41"/>
    <col min="11777" max="11777" width="9.7109375" style="41" customWidth="1"/>
    <col min="11778" max="11778" width="16.85546875" style="41" customWidth="1"/>
    <col min="11779" max="11780" width="16" style="41" customWidth="1"/>
    <col min="11781" max="11781" width="9.7109375" style="41" customWidth="1"/>
    <col min="11782" max="11782" width="4.42578125" style="41" customWidth="1"/>
    <col min="11783" max="11783" width="5" style="41" customWidth="1"/>
    <col min="11784" max="11784" width="14.42578125" style="41" customWidth="1"/>
    <col min="11785" max="11787" width="9.140625" style="41"/>
    <col min="11788" max="11789" width="9.140625" style="41" hidden="1" customWidth="1"/>
    <col min="11790" max="12032" width="9.140625" style="41"/>
    <col min="12033" max="12033" width="9.7109375" style="41" customWidth="1"/>
    <col min="12034" max="12034" width="16.85546875" style="41" customWidth="1"/>
    <col min="12035" max="12036" width="16" style="41" customWidth="1"/>
    <col min="12037" max="12037" width="9.7109375" style="41" customWidth="1"/>
    <col min="12038" max="12038" width="4.42578125" style="41" customWidth="1"/>
    <col min="12039" max="12039" width="5" style="41" customWidth="1"/>
    <col min="12040" max="12040" width="14.42578125" style="41" customWidth="1"/>
    <col min="12041" max="12043" width="9.140625" style="41"/>
    <col min="12044" max="12045" width="9.140625" style="41" hidden="1" customWidth="1"/>
    <col min="12046" max="12288" width="9.140625" style="41"/>
    <col min="12289" max="12289" width="9.7109375" style="41" customWidth="1"/>
    <col min="12290" max="12290" width="16.85546875" style="41" customWidth="1"/>
    <col min="12291" max="12292" width="16" style="41" customWidth="1"/>
    <col min="12293" max="12293" width="9.7109375" style="41" customWidth="1"/>
    <col min="12294" max="12294" width="4.42578125" style="41" customWidth="1"/>
    <col min="12295" max="12295" width="5" style="41" customWidth="1"/>
    <col min="12296" max="12296" width="14.42578125" style="41" customWidth="1"/>
    <col min="12297" max="12299" width="9.140625" style="41"/>
    <col min="12300" max="12301" width="9.140625" style="41" hidden="1" customWidth="1"/>
    <col min="12302" max="12544" width="9.140625" style="41"/>
    <col min="12545" max="12545" width="9.7109375" style="41" customWidth="1"/>
    <col min="12546" max="12546" width="16.85546875" style="41" customWidth="1"/>
    <col min="12547" max="12548" width="16" style="41" customWidth="1"/>
    <col min="12549" max="12549" width="9.7109375" style="41" customWidth="1"/>
    <col min="12550" max="12550" width="4.42578125" style="41" customWidth="1"/>
    <col min="12551" max="12551" width="5" style="41" customWidth="1"/>
    <col min="12552" max="12552" width="14.42578125" style="41" customWidth="1"/>
    <col min="12553" max="12555" width="9.140625" style="41"/>
    <col min="12556" max="12557" width="9.140625" style="41" hidden="1" customWidth="1"/>
    <col min="12558" max="12800" width="9.140625" style="41"/>
    <col min="12801" max="12801" width="9.7109375" style="41" customWidth="1"/>
    <col min="12802" max="12802" width="16.85546875" style="41" customWidth="1"/>
    <col min="12803" max="12804" width="16" style="41" customWidth="1"/>
    <col min="12805" max="12805" width="9.7109375" style="41" customWidth="1"/>
    <col min="12806" max="12806" width="4.42578125" style="41" customWidth="1"/>
    <col min="12807" max="12807" width="5" style="41" customWidth="1"/>
    <col min="12808" max="12808" width="14.42578125" style="41" customWidth="1"/>
    <col min="12809" max="12811" width="9.140625" style="41"/>
    <col min="12812" max="12813" width="9.140625" style="41" hidden="1" customWidth="1"/>
    <col min="12814" max="13056" width="9.140625" style="41"/>
    <col min="13057" max="13057" width="9.7109375" style="41" customWidth="1"/>
    <col min="13058" max="13058" width="16.85546875" style="41" customWidth="1"/>
    <col min="13059" max="13060" width="16" style="41" customWidth="1"/>
    <col min="13061" max="13061" width="9.7109375" style="41" customWidth="1"/>
    <col min="13062" max="13062" width="4.42578125" style="41" customWidth="1"/>
    <col min="13063" max="13063" width="5" style="41" customWidth="1"/>
    <col min="13064" max="13064" width="14.42578125" style="41" customWidth="1"/>
    <col min="13065" max="13067" width="9.140625" style="41"/>
    <col min="13068" max="13069" width="9.140625" style="41" hidden="1" customWidth="1"/>
    <col min="13070" max="13312" width="9.140625" style="41"/>
    <col min="13313" max="13313" width="9.7109375" style="41" customWidth="1"/>
    <col min="13314" max="13314" width="16.85546875" style="41" customWidth="1"/>
    <col min="13315" max="13316" width="16" style="41" customWidth="1"/>
    <col min="13317" max="13317" width="9.7109375" style="41" customWidth="1"/>
    <col min="13318" max="13318" width="4.42578125" style="41" customWidth="1"/>
    <col min="13319" max="13319" width="5" style="41" customWidth="1"/>
    <col min="13320" max="13320" width="14.42578125" style="41" customWidth="1"/>
    <col min="13321" max="13323" width="9.140625" style="41"/>
    <col min="13324" max="13325" width="9.140625" style="41" hidden="1" customWidth="1"/>
    <col min="13326" max="13568" width="9.140625" style="41"/>
    <col min="13569" max="13569" width="9.7109375" style="41" customWidth="1"/>
    <col min="13570" max="13570" width="16.85546875" style="41" customWidth="1"/>
    <col min="13571" max="13572" width="16" style="41" customWidth="1"/>
    <col min="13573" max="13573" width="9.7109375" style="41" customWidth="1"/>
    <col min="13574" max="13574" width="4.42578125" style="41" customWidth="1"/>
    <col min="13575" max="13575" width="5" style="41" customWidth="1"/>
    <col min="13576" max="13576" width="14.42578125" style="41" customWidth="1"/>
    <col min="13577" max="13579" width="9.140625" style="41"/>
    <col min="13580" max="13581" width="9.140625" style="41" hidden="1" customWidth="1"/>
    <col min="13582" max="13824" width="9.140625" style="41"/>
    <col min="13825" max="13825" width="9.7109375" style="41" customWidth="1"/>
    <col min="13826" max="13826" width="16.85546875" style="41" customWidth="1"/>
    <col min="13827" max="13828" width="16" style="41" customWidth="1"/>
    <col min="13829" max="13829" width="9.7109375" style="41" customWidth="1"/>
    <col min="13830" max="13830" width="4.42578125" style="41" customWidth="1"/>
    <col min="13831" max="13831" width="5" style="41" customWidth="1"/>
    <col min="13832" max="13832" width="14.42578125" style="41" customWidth="1"/>
    <col min="13833" max="13835" width="9.140625" style="41"/>
    <col min="13836" max="13837" width="9.140625" style="41" hidden="1" customWidth="1"/>
    <col min="13838" max="14080" width="9.140625" style="41"/>
    <col min="14081" max="14081" width="9.7109375" style="41" customWidth="1"/>
    <col min="14082" max="14082" width="16.85546875" style="41" customWidth="1"/>
    <col min="14083" max="14084" width="16" style="41" customWidth="1"/>
    <col min="14085" max="14085" width="9.7109375" style="41" customWidth="1"/>
    <col min="14086" max="14086" width="4.42578125" style="41" customWidth="1"/>
    <col min="14087" max="14087" width="5" style="41" customWidth="1"/>
    <col min="14088" max="14088" width="14.42578125" style="41" customWidth="1"/>
    <col min="14089" max="14091" width="9.140625" style="41"/>
    <col min="14092" max="14093" width="9.140625" style="41" hidden="1" customWidth="1"/>
    <col min="14094" max="14336" width="9.140625" style="41"/>
    <col min="14337" max="14337" width="9.7109375" style="41" customWidth="1"/>
    <col min="14338" max="14338" width="16.85546875" style="41" customWidth="1"/>
    <col min="14339" max="14340" width="16" style="41" customWidth="1"/>
    <col min="14341" max="14341" width="9.7109375" style="41" customWidth="1"/>
    <col min="14342" max="14342" width="4.42578125" style="41" customWidth="1"/>
    <col min="14343" max="14343" width="5" style="41" customWidth="1"/>
    <col min="14344" max="14344" width="14.42578125" style="41" customWidth="1"/>
    <col min="14345" max="14347" width="9.140625" style="41"/>
    <col min="14348" max="14349" width="9.140625" style="41" hidden="1" customWidth="1"/>
    <col min="14350" max="14592" width="9.140625" style="41"/>
    <col min="14593" max="14593" width="9.7109375" style="41" customWidth="1"/>
    <col min="14594" max="14594" width="16.85546875" style="41" customWidth="1"/>
    <col min="14595" max="14596" width="16" style="41" customWidth="1"/>
    <col min="14597" max="14597" width="9.7109375" style="41" customWidth="1"/>
    <col min="14598" max="14598" width="4.42578125" style="41" customWidth="1"/>
    <col min="14599" max="14599" width="5" style="41" customWidth="1"/>
    <col min="14600" max="14600" width="14.42578125" style="41" customWidth="1"/>
    <col min="14601" max="14603" width="9.140625" style="41"/>
    <col min="14604" max="14605" width="9.140625" style="41" hidden="1" customWidth="1"/>
    <col min="14606" max="14848" width="9.140625" style="41"/>
    <col min="14849" max="14849" width="9.7109375" style="41" customWidth="1"/>
    <col min="14850" max="14850" width="16.85546875" style="41" customWidth="1"/>
    <col min="14851" max="14852" width="16" style="41" customWidth="1"/>
    <col min="14853" max="14853" width="9.7109375" style="41" customWidth="1"/>
    <col min="14854" max="14854" width="4.42578125" style="41" customWidth="1"/>
    <col min="14855" max="14855" width="5" style="41" customWidth="1"/>
    <col min="14856" max="14856" width="14.42578125" style="41" customWidth="1"/>
    <col min="14857" max="14859" width="9.140625" style="41"/>
    <col min="14860" max="14861" width="9.140625" style="41" hidden="1" customWidth="1"/>
    <col min="14862" max="15104" width="9.140625" style="41"/>
    <col min="15105" max="15105" width="9.7109375" style="41" customWidth="1"/>
    <col min="15106" max="15106" width="16.85546875" style="41" customWidth="1"/>
    <col min="15107" max="15108" width="16" style="41" customWidth="1"/>
    <col min="15109" max="15109" width="9.7109375" style="41" customWidth="1"/>
    <col min="15110" max="15110" width="4.42578125" style="41" customWidth="1"/>
    <col min="15111" max="15111" width="5" style="41" customWidth="1"/>
    <col min="15112" max="15112" width="14.42578125" style="41" customWidth="1"/>
    <col min="15113" max="15115" width="9.140625" style="41"/>
    <col min="15116" max="15117" width="9.140625" style="41" hidden="1" customWidth="1"/>
    <col min="15118" max="15360" width="9.140625" style="41"/>
    <col min="15361" max="15361" width="9.7109375" style="41" customWidth="1"/>
    <col min="15362" max="15362" width="16.85546875" style="41" customWidth="1"/>
    <col min="15363" max="15364" width="16" style="41" customWidth="1"/>
    <col min="15365" max="15365" width="9.7109375" style="41" customWidth="1"/>
    <col min="15366" max="15366" width="4.42578125" style="41" customWidth="1"/>
    <col min="15367" max="15367" width="5" style="41" customWidth="1"/>
    <col min="15368" max="15368" width="14.42578125" style="41" customWidth="1"/>
    <col min="15369" max="15371" width="9.140625" style="41"/>
    <col min="15372" max="15373" width="9.140625" style="41" hidden="1" customWidth="1"/>
    <col min="15374" max="15616" width="9.140625" style="41"/>
    <col min="15617" max="15617" width="9.7109375" style="41" customWidth="1"/>
    <col min="15618" max="15618" width="16.85546875" style="41" customWidth="1"/>
    <col min="15619" max="15620" width="16" style="41" customWidth="1"/>
    <col min="15621" max="15621" width="9.7109375" style="41" customWidth="1"/>
    <col min="15622" max="15622" width="4.42578125" style="41" customWidth="1"/>
    <col min="15623" max="15623" width="5" style="41" customWidth="1"/>
    <col min="15624" max="15624" width="14.42578125" style="41" customWidth="1"/>
    <col min="15625" max="15627" width="9.140625" style="41"/>
    <col min="15628" max="15629" width="9.140625" style="41" hidden="1" customWidth="1"/>
    <col min="15630" max="15872" width="9.140625" style="41"/>
    <col min="15873" max="15873" width="9.7109375" style="41" customWidth="1"/>
    <col min="15874" max="15874" width="16.85546875" style="41" customWidth="1"/>
    <col min="15875" max="15876" width="16" style="41" customWidth="1"/>
    <col min="15877" max="15877" width="9.7109375" style="41" customWidth="1"/>
    <col min="15878" max="15878" width="4.42578125" style="41" customWidth="1"/>
    <col min="15879" max="15879" width="5" style="41" customWidth="1"/>
    <col min="15880" max="15880" width="14.42578125" style="41" customWidth="1"/>
    <col min="15881" max="15883" width="9.140625" style="41"/>
    <col min="15884" max="15885" width="9.140625" style="41" hidden="1" customWidth="1"/>
    <col min="15886" max="16128" width="9.140625" style="41"/>
    <col min="16129" max="16129" width="9.7109375" style="41" customWidth="1"/>
    <col min="16130" max="16130" width="16.85546875" style="41" customWidth="1"/>
    <col min="16131" max="16132" width="16" style="41" customWidth="1"/>
    <col min="16133" max="16133" width="9.7109375" style="41" customWidth="1"/>
    <col min="16134" max="16134" width="4.42578125" style="41" customWidth="1"/>
    <col min="16135" max="16135" width="5" style="41" customWidth="1"/>
    <col min="16136" max="16136" width="14.42578125" style="41" customWidth="1"/>
    <col min="16137" max="16139" width="9.140625" style="41"/>
    <col min="16140" max="16141" width="9.140625" style="41" hidden="1" customWidth="1"/>
    <col min="16142" max="16384" width="9.140625" style="41"/>
  </cols>
  <sheetData>
    <row r="2" spans="1:14" ht="15.75" thickBot="1" x14ac:dyDescent="0.3">
      <c r="A2" s="1" t="s">
        <v>0</v>
      </c>
      <c r="B2" s="2"/>
      <c r="C2" s="3"/>
      <c r="D2" s="4"/>
      <c r="E2" s="1" t="s">
        <v>1</v>
      </c>
      <c r="F2" s="2"/>
      <c r="G2" s="4"/>
      <c r="H2" s="5" t="s">
        <v>2</v>
      </c>
      <c r="I2" s="40"/>
      <c r="J2" s="40"/>
      <c r="K2" s="40"/>
      <c r="L2" s="40"/>
      <c r="M2" s="40"/>
    </row>
    <row r="3" spans="1:14" ht="15.75" thickBot="1" x14ac:dyDescent="0.3">
      <c r="A3" s="6" t="s">
        <v>3</v>
      </c>
      <c r="B3" s="7">
        <v>2000000</v>
      </c>
      <c r="C3" s="8" t="s">
        <v>4</v>
      </c>
      <c r="D3" s="9">
        <v>0.12</v>
      </c>
      <c r="E3" s="10" t="s">
        <v>3</v>
      </c>
      <c r="F3" s="11">
        <v>14</v>
      </c>
      <c r="G3" s="12" t="s">
        <v>5</v>
      </c>
      <c r="H3" s="42" t="s">
        <v>6</v>
      </c>
      <c r="I3" s="40"/>
      <c r="J3" s="40"/>
      <c r="K3" s="40"/>
      <c r="L3" s="40">
        <f>IF(H3="платежа",1,2)</f>
        <v>1</v>
      </c>
      <c r="M3" s="40" t="s">
        <v>6</v>
      </c>
    </row>
    <row r="4" spans="1:14" x14ac:dyDescent="0.25">
      <c r="A4" s="13"/>
      <c r="B4" s="14"/>
      <c r="C4" s="15"/>
      <c r="D4" s="16"/>
      <c r="E4" s="15"/>
      <c r="F4" s="14"/>
      <c r="G4" s="16"/>
      <c r="H4" s="16"/>
      <c r="I4" s="43"/>
      <c r="J4" s="43"/>
      <c r="K4" s="43"/>
      <c r="L4" s="43"/>
      <c r="M4" s="40" t="s">
        <v>7</v>
      </c>
    </row>
    <row r="5" spans="1:14" x14ac:dyDescent="0.25">
      <c r="A5" s="17" t="s">
        <v>8</v>
      </c>
      <c r="B5" s="18" t="s">
        <v>9</v>
      </c>
      <c r="C5" s="19"/>
      <c r="D5" s="20" t="s">
        <v>10</v>
      </c>
      <c r="E5" s="70" t="s">
        <v>11</v>
      </c>
      <c r="F5" s="71"/>
      <c r="G5" s="72"/>
      <c r="H5" s="44" t="s">
        <v>12</v>
      </c>
      <c r="I5" s="43"/>
      <c r="J5" s="43"/>
      <c r="K5" s="43"/>
      <c r="L5" s="43"/>
      <c r="M5" s="43"/>
      <c r="N5" s="40"/>
    </row>
    <row r="6" spans="1:14" x14ac:dyDescent="0.25">
      <c r="A6" s="21"/>
      <c r="B6" s="22" t="s">
        <v>13</v>
      </c>
      <c r="C6" s="6" t="s">
        <v>14</v>
      </c>
      <c r="D6" s="23" t="s">
        <v>15</v>
      </c>
      <c r="E6" s="73"/>
      <c r="F6" s="74"/>
      <c r="G6" s="75"/>
      <c r="H6" s="45" t="s">
        <v>16</v>
      </c>
      <c r="I6" s="43"/>
      <c r="J6" s="43"/>
      <c r="K6" s="43"/>
      <c r="L6" s="43"/>
      <c r="M6" s="43"/>
      <c r="N6" s="40"/>
    </row>
    <row r="7" spans="1:14" x14ac:dyDescent="0.25">
      <c r="A7" s="24">
        <v>0</v>
      </c>
      <c r="B7" s="25" t="s">
        <v>17</v>
      </c>
      <c r="C7" s="15"/>
      <c r="D7" s="26"/>
      <c r="E7" s="76"/>
      <c r="F7" s="77"/>
      <c r="G7" s="78"/>
      <c r="H7" s="46" t="s">
        <v>18</v>
      </c>
      <c r="I7" s="43"/>
      <c r="J7" s="43"/>
      <c r="K7" s="43"/>
      <c r="L7" s="43"/>
      <c r="M7" s="43"/>
      <c r="N7" s="40"/>
    </row>
    <row r="8" spans="1:14" ht="15.75" thickBot="1" x14ac:dyDescent="0.3">
      <c r="A8" s="17">
        <v>1</v>
      </c>
      <c r="B8" s="27">
        <f>B3</f>
        <v>2000000</v>
      </c>
      <c r="C8" s="28">
        <f t="shared" ref="C8:C71" si="0">B8*M8</f>
        <v>20000</v>
      </c>
      <c r="D8" s="29">
        <f>E8-C8</f>
        <v>4628.5905347620464</v>
      </c>
      <c r="E8" s="79">
        <f>B8*(M8/(1-(1+M8)^-(L8-0)))</f>
        <v>24628.590534762046</v>
      </c>
      <c r="F8" s="80"/>
      <c r="G8" s="81"/>
      <c r="H8" s="47"/>
      <c r="I8" s="43"/>
      <c r="J8" s="43"/>
      <c r="K8" s="43"/>
      <c r="L8" s="43">
        <f>F3*12-A7</f>
        <v>168</v>
      </c>
      <c r="M8" s="48">
        <f>D3/12</f>
        <v>0.01</v>
      </c>
      <c r="N8" s="40"/>
    </row>
    <row r="9" spans="1:14" ht="15.75" thickBot="1" x14ac:dyDescent="0.3">
      <c r="A9" s="30">
        <f>A8+1</f>
        <v>2</v>
      </c>
      <c r="B9" s="27">
        <f>IF(B8&lt;0,0,B8-D8)</f>
        <v>1995371.409465238</v>
      </c>
      <c r="C9" s="27">
        <f t="shared" si="0"/>
        <v>19953.71409465238</v>
      </c>
      <c r="D9" s="31">
        <f>IF(G9=0,E9-C9,G9-C9)</f>
        <v>4674.8764401096705</v>
      </c>
      <c r="E9" s="82">
        <f>B9*(M9/(1-(1+M9)^-(L9-0)))</f>
        <v>24628.59053476205</v>
      </c>
      <c r="F9" s="83"/>
      <c r="G9" s="84"/>
      <c r="H9" s="47"/>
      <c r="I9" s="43"/>
      <c r="J9" s="43"/>
      <c r="K9" s="43"/>
      <c r="L9" s="43">
        <f>L8-1</f>
        <v>167</v>
      </c>
      <c r="M9" s="49">
        <f>M8</f>
        <v>0.01</v>
      </c>
      <c r="N9" s="40"/>
    </row>
    <row r="10" spans="1:14" ht="15.75" thickBot="1" x14ac:dyDescent="0.3">
      <c r="A10" s="30">
        <f t="shared" ref="A10:A73" si="1">A9+1</f>
        <v>3</v>
      </c>
      <c r="B10" s="27">
        <f>IF(B9&lt;0,0,B9-D9)</f>
        <v>1990696.5330251283</v>
      </c>
      <c r="C10" s="27">
        <f t="shared" si="0"/>
        <v>19906.965330251285</v>
      </c>
      <c r="D10" s="31">
        <f>IF(G10=0,E10-C10,G10-C10)</f>
        <v>4721.6252045107613</v>
      </c>
      <c r="E10" s="82">
        <f>B10*(M10/(1-(1+M10)^-(L10-0)))</f>
        <v>24628.590534762046</v>
      </c>
      <c r="F10" s="83"/>
      <c r="G10" s="84"/>
      <c r="H10" s="47"/>
      <c r="I10" s="43"/>
      <c r="J10" s="43"/>
      <c r="K10" s="43"/>
      <c r="L10" s="43">
        <f>L9-1</f>
        <v>166</v>
      </c>
      <c r="M10" s="49">
        <f>M9</f>
        <v>0.01</v>
      </c>
      <c r="N10" s="40"/>
    </row>
    <row r="11" spans="1:14" ht="15.75" thickBot="1" x14ac:dyDescent="0.3">
      <c r="A11" s="30">
        <f t="shared" si="1"/>
        <v>4</v>
      </c>
      <c r="B11" s="32">
        <f t="shared" ref="B11:B74" si="2">IF(OR(B10&lt;0,B10&lt;E10),0,(IF(H10=0,B10-D10,B10-H10-D10)))</f>
        <v>1985974.9078206175</v>
      </c>
      <c r="C11" s="32">
        <f t="shared" si="0"/>
        <v>19859.749078206176</v>
      </c>
      <c r="D11" s="33">
        <f>IF(B11&lt;=D10,B11,E11-C11)</f>
        <v>4768.8414565558705</v>
      </c>
      <c r="E11" s="58">
        <f t="shared" ref="E11:E74" si="3">IF(B11&lt;=D10,B11+C11,IF($L$3=1,B11*(M11/(1-(1+M11)^-(L11-0))),$B$3*($M$8/(1-(1+$M$8)^-($L$8-0)))))</f>
        <v>24628.590534762046</v>
      </c>
      <c r="F11" s="59"/>
      <c r="G11" s="60"/>
      <c r="H11" s="47"/>
      <c r="I11" s="43"/>
      <c r="J11" s="43"/>
      <c r="K11" s="43"/>
      <c r="L11" s="43">
        <f t="shared" ref="L11:L74" si="4">L10-1</f>
        <v>165</v>
      </c>
      <c r="M11" s="49">
        <f t="shared" ref="M11:M74" si="5">M10</f>
        <v>0.01</v>
      </c>
      <c r="N11" s="40"/>
    </row>
    <row r="12" spans="1:14" ht="15.75" thickBot="1" x14ac:dyDescent="0.3">
      <c r="A12" s="30">
        <f t="shared" si="1"/>
        <v>5</v>
      </c>
      <c r="B12" s="32">
        <f t="shared" si="2"/>
        <v>1981206.0663640618</v>
      </c>
      <c r="C12" s="32">
        <f t="shared" si="0"/>
        <v>19812.060663640619</v>
      </c>
      <c r="D12" s="33">
        <f t="shared" ref="D12:D75" si="6">IF(B12&lt;=D11,B12,E12-C12)</f>
        <v>4816.5298711214273</v>
      </c>
      <c r="E12" s="58">
        <f t="shared" si="3"/>
        <v>24628.590534762046</v>
      </c>
      <c r="F12" s="59"/>
      <c r="G12" s="60"/>
      <c r="H12" s="50"/>
      <c r="I12" s="43"/>
      <c r="J12" s="43"/>
      <c r="K12" s="43"/>
      <c r="L12" s="43">
        <f t="shared" si="4"/>
        <v>164</v>
      </c>
      <c r="M12" s="49">
        <f t="shared" si="5"/>
        <v>0.01</v>
      </c>
      <c r="N12" s="40"/>
    </row>
    <row r="13" spans="1:14" ht="15.75" thickBot="1" x14ac:dyDescent="0.3">
      <c r="A13" s="30">
        <f t="shared" si="1"/>
        <v>6</v>
      </c>
      <c r="B13" s="32">
        <f t="shared" si="2"/>
        <v>1976389.5364929403</v>
      </c>
      <c r="C13" s="32">
        <f t="shared" si="0"/>
        <v>19763.895364929402</v>
      </c>
      <c r="D13" s="33">
        <f t="shared" si="6"/>
        <v>4864.6951698326484</v>
      </c>
      <c r="E13" s="58">
        <f t="shared" si="3"/>
        <v>24628.59053476205</v>
      </c>
      <c r="F13" s="59"/>
      <c r="G13" s="60"/>
      <c r="H13" s="50"/>
      <c r="I13" s="43"/>
      <c r="J13" s="43"/>
      <c r="K13" s="43"/>
      <c r="L13" s="43">
        <f t="shared" si="4"/>
        <v>163</v>
      </c>
      <c r="M13" s="49">
        <f t="shared" si="5"/>
        <v>0.01</v>
      </c>
      <c r="N13" s="40"/>
    </row>
    <row r="14" spans="1:14" ht="15.75" thickBot="1" x14ac:dyDescent="0.3">
      <c r="A14" s="30">
        <f t="shared" si="1"/>
        <v>7</v>
      </c>
      <c r="B14" s="32">
        <f t="shared" si="2"/>
        <v>1971524.8413231077</v>
      </c>
      <c r="C14" s="32">
        <f t="shared" si="0"/>
        <v>19715.248413231078</v>
      </c>
      <c r="D14" s="33">
        <f t="shared" si="6"/>
        <v>4913.3421215309718</v>
      </c>
      <c r="E14" s="58">
        <f t="shared" si="3"/>
        <v>24628.59053476205</v>
      </c>
      <c r="F14" s="59"/>
      <c r="G14" s="60"/>
      <c r="H14" s="50"/>
      <c r="I14" s="43"/>
      <c r="J14" s="43"/>
      <c r="K14" s="43"/>
      <c r="L14" s="43">
        <f t="shared" si="4"/>
        <v>162</v>
      </c>
      <c r="M14" s="49">
        <f t="shared" si="5"/>
        <v>0.01</v>
      </c>
      <c r="N14" s="40"/>
    </row>
    <row r="15" spans="1:14" ht="15.75" thickBot="1" x14ac:dyDescent="0.3">
      <c r="A15" s="30">
        <f t="shared" si="1"/>
        <v>8</v>
      </c>
      <c r="B15" s="32">
        <f t="shared" si="2"/>
        <v>1966611.4992015767</v>
      </c>
      <c r="C15" s="32">
        <f t="shared" si="0"/>
        <v>19666.114992015766</v>
      </c>
      <c r="D15" s="33">
        <f t="shared" si="6"/>
        <v>4962.4755427462806</v>
      </c>
      <c r="E15" s="58">
        <f t="shared" si="3"/>
        <v>24628.590534762046</v>
      </c>
      <c r="F15" s="59"/>
      <c r="G15" s="60"/>
      <c r="H15" s="50"/>
      <c r="I15" s="43"/>
      <c r="J15" s="43"/>
      <c r="K15" s="43"/>
      <c r="L15" s="43">
        <f t="shared" si="4"/>
        <v>161</v>
      </c>
      <c r="M15" s="49">
        <f t="shared" si="5"/>
        <v>0.01</v>
      </c>
      <c r="N15" s="40"/>
    </row>
    <row r="16" spans="1:14" ht="15.75" thickBot="1" x14ac:dyDescent="0.3">
      <c r="A16" s="30">
        <f t="shared" si="1"/>
        <v>9</v>
      </c>
      <c r="B16" s="32">
        <f t="shared" si="2"/>
        <v>1961649.0236588304</v>
      </c>
      <c r="C16" s="32">
        <f t="shared" si="0"/>
        <v>19616.490236588306</v>
      </c>
      <c r="D16" s="33">
        <f t="shared" si="6"/>
        <v>5012.1002981737438</v>
      </c>
      <c r="E16" s="58">
        <f t="shared" si="3"/>
        <v>24628.59053476205</v>
      </c>
      <c r="F16" s="59"/>
      <c r="G16" s="60"/>
      <c r="H16" s="50"/>
      <c r="I16" s="43"/>
      <c r="J16" s="43"/>
      <c r="K16" s="43"/>
      <c r="L16" s="43">
        <f t="shared" si="4"/>
        <v>160</v>
      </c>
      <c r="M16" s="49">
        <f t="shared" si="5"/>
        <v>0.01</v>
      </c>
      <c r="N16" s="40"/>
    </row>
    <row r="17" spans="1:14" ht="15.75" thickBot="1" x14ac:dyDescent="0.3">
      <c r="A17" s="30">
        <f t="shared" si="1"/>
        <v>10</v>
      </c>
      <c r="B17" s="32">
        <f t="shared" si="2"/>
        <v>1956636.9233606567</v>
      </c>
      <c r="C17" s="32">
        <f t="shared" si="0"/>
        <v>19566.369233606569</v>
      </c>
      <c r="D17" s="33">
        <f t="shared" si="6"/>
        <v>5062.2213011554813</v>
      </c>
      <c r="E17" s="58">
        <f t="shared" si="3"/>
        <v>24628.59053476205</v>
      </c>
      <c r="F17" s="59"/>
      <c r="G17" s="60"/>
      <c r="H17" s="50"/>
      <c r="I17" s="43"/>
      <c r="J17" s="43"/>
      <c r="K17" s="43"/>
      <c r="L17" s="43">
        <f t="shared" si="4"/>
        <v>159</v>
      </c>
      <c r="M17" s="49">
        <f t="shared" si="5"/>
        <v>0.01</v>
      </c>
      <c r="N17" s="40"/>
    </row>
    <row r="18" spans="1:14" ht="15.75" thickBot="1" x14ac:dyDescent="0.3">
      <c r="A18" s="30">
        <f t="shared" si="1"/>
        <v>11</v>
      </c>
      <c r="B18" s="32">
        <f t="shared" si="2"/>
        <v>1951574.7020595013</v>
      </c>
      <c r="C18" s="32">
        <f t="shared" si="0"/>
        <v>19515.747020595012</v>
      </c>
      <c r="D18" s="33">
        <f t="shared" si="6"/>
        <v>5112.8435141670379</v>
      </c>
      <c r="E18" s="58">
        <f t="shared" si="3"/>
        <v>24628.59053476205</v>
      </c>
      <c r="F18" s="59"/>
      <c r="G18" s="60"/>
      <c r="H18" s="50"/>
      <c r="I18" s="43"/>
      <c r="J18" s="43"/>
      <c r="K18" s="43"/>
      <c r="L18" s="43">
        <f t="shared" si="4"/>
        <v>158</v>
      </c>
      <c r="M18" s="49">
        <f t="shared" si="5"/>
        <v>0.01</v>
      </c>
      <c r="N18" s="40"/>
    </row>
    <row r="19" spans="1:14" ht="15.75" thickBot="1" x14ac:dyDescent="0.3">
      <c r="A19" s="30">
        <f t="shared" si="1"/>
        <v>12</v>
      </c>
      <c r="B19" s="32">
        <f t="shared" si="2"/>
        <v>1946461.8585453343</v>
      </c>
      <c r="C19" s="32">
        <f t="shared" si="0"/>
        <v>19464.618585453343</v>
      </c>
      <c r="D19" s="33">
        <f t="shared" si="6"/>
        <v>5163.9719493087068</v>
      </c>
      <c r="E19" s="58">
        <f t="shared" si="3"/>
        <v>24628.59053476205</v>
      </c>
      <c r="F19" s="59"/>
      <c r="G19" s="60"/>
      <c r="H19" s="50"/>
      <c r="I19" s="43"/>
      <c r="J19" s="43"/>
      <c r="K19" s="43"/>
      <c r="L19" s="43">
        <f t="shared" si="4"/>
        <v>157</v>
      </c>
      <c r="M19" s="49">
        <f t="shared" si="5"/>
        <v>0.01</v>
      </c>
      <c r="N19" s="40"/>
    </row>
    <row r="20" spans="1:14" ht="15.75" thickBot="1" x14ac:dyDescent="0.3">
      <c r="A20" s="30">
        <f t="shared" si="1"/>
        <v>13</v>
      </c>
      <c r="B20" s="32">
        <f t="shared" si="2"/>
        <v>1941297.8865960257</v>
      </c>
      <c r="C20" s="32">
        <f t="shared" si="0"/>
        <v>19412.978865960256</v>
      </c>
      <c r="D20" s="33">
        <f t="shared" si="6"/>
        <v>5215.6116688017974</v>
      </c>
      <c r="E20" s="58">
        <f t="shared" si="3"/>
        <v>24628.590534762054</v>
      </c>
      <c r="F20" s="59"/>
      <c r="G20" s="60"/>
      <c r="H20" s="50"/>
      <c r="I20" s="43"/>
      <c r="J20" s="43"/>
      <c r="K20" s="43"/>
      <c r="L20" s="43">
        <f t="shared" si="4"/>
        <v>156</v>
      </c>
      <c r="M20" s="49">
        <f t="shared" si="5"/>
        <v>0.01</v>
      </c>
      <c r="N20" s="40"/>
    </row>
    <row r="21" spans="1:14" ht="15.75" thickBot="1" x14ac:dyDescent="0.3">
      <c r="A21" s="30">
        <f t="shared" si="1"/>
        <v>14</v>
      </c>
      <c r="B21" s="32">
        <f t="shared" si="2"/>
        <v>1936082.2749272238</v>
      </c>
      <c r="C21" s="32">
        <f t="shared" si="0"/>
        <v>19360.82274927224</v>
      </c>
      <c r="D21" s="33">
        <f t="shared" si="6"/>
        <v>5267.7677854898102</v>
      </c>
      <c r="E21" s="58">
        <f t="shared" si="3"/>
        <v>24628.59053476205</v>
      </c>
      <c r="F21" s="59"/>
      <c r="G21" s="60"/>
      <c r="H21" s="50"/>
      <c r="I21" s="43"/>
      <c r="J21" s="43"/>
      <c r="K21" s="43"/>
      <c r="L21" s="43">
        <f t="shared" si="4"/>
        <v>155</v>
      </c>
      <c r="M21" s="49">
        <f t="shared" si="5"/>
        <v>0.01</v>
      </c>
      <c r="N21" s="40"/>
    </row>
    <row r="22" spans="1:14" ht="15.75" thickBot="1" x14ac:dyDescent="0.3">
      <c r="A22" s="30">
        <f t="shared" si="1"/>
        <v>15</v>
      </c>
      <c r="B22" s="32">
        <f t="shared" si="2"/>
        <v>1930814.507141734</v>
      </c>
      <c r="C22" s="32">
        <f t="shared" si="0"/>
        <v>19308.145071417341</v>
      </c>
      <c r="D22" s="33">
        <f t="shared" si="6"/>
        <v>5320.4454633447058</v>
      </c>
      <c r="E22" s="58">
        <f t="shared" si="3"/>
        <v>24628.590534762046</v>
      </c>
      <c r="F22" s="59"/>
      <c r="G22" s="60"/>
      <c r="H22" s="50"/>
      <c r="I22" s="43"/>
      <c r="J22" s="43"/>
      <c r="K22" s="43"/>
      <c r="L22" s="43">
        <f t="shared" si="4"/>
        <v>154</v>
      </c>
      <c r="M22" s="49">
        <f t="shared" si="5"/>
        <v>0.01</v>
      </c>
      <c r="N22" s="40"/>
    </row>
    <row r="23" spans="1:14" ht="15.75" thickBot="1" x14ac:dyDescent="0.3">
      <c r="A23" s="30">
        <f t="shared" si="1"/>
        <v>16</v>
      </c>
      <c r="B23" s="32">
        <f t="shared" si="2"/>
        <v>1925494.0616783893</v>
      </c>
      <c r="C23" s="32">
        <f t="shared" si="0"/>
        <v>19254.940616783893</v>
      </c>
      <c r="D23" s="33">
        <f t="shared" si="6"/>
        <v>5373.6499179781531</v>
      </c>
      <c r="E23" s="58">
        <f t="shared" si="3"/>
        <v>24628.590534762046</v>
      </c>
      <c r="F23" s="59"/>
      <c r="G23" s="60"/>
      <c r="H23" s="50"/>
      <c r="I23" s="43"/>
      <c r="J23" s="43"/>
      <c r="K23" s="43"/>
      <c r="L23" s="43">
        <f t="shared" si="4"/>
        <v>153</v>
      </c>
      <c r="M23" s="49">
        <f t="shared" si="5"/>
        <v>0.01</v>
      </c>
      <c r="N23" s="40"/>
    </row>
    <row r="24" spans="1:14" ht="15.75" thickBot="1" x14ac:dyDescent="0.3">
      <c r="A24" s="30">
        <f t="shared" si="1"/>
        <v>17</v>
      </c>
      <c r="B24" s="32">
        <f t="shared" si="2"/>
        <v>1920120.4117604112</v>
      </c>
      <c r="C24" s="32">
        <f t="shared" si="0"/>
        <v>19201.204117604113</v>
      </c>
      <c r="D24" s="33">
        <f t="shared" si="6"/>
        <v>5427.3864171579371</v>
      </c>
      <c r="E24" s="58">
        <f t="shared" si="3"/>
        <v>24628.59053476205</v>
      </c>
      <c r="F24" s="59"/>
      <c r="G24" s="60"/>
      <c r="H24" s="50"/>
      <c r="I24" s="43"/>
      <c r="J24" s="43"/>
      <c r="K24" s="43"/>
      <c r="L24" s="43">
        <f t="shared" si="4"/>
        <v>152</v>
      </c>
      <c r="M24" s="49">
        <f t="shared" si="5"/>
        <v>0.01</v>
      </c>
      <c r="N24" s="40"/>
    </row>
    <row r="25" spans="1:14" ht="15.75" thickBot="1" x14ac:dyDescent="0.3">
      <c r="A25" s="30">
        <f t="shared" si="1"/>
        <v>18</v>
      </c>
      <c r="B25" s="32">
        <f t="shared" si="2"/>
        <v>1914693.0253432533</v>
      </c>
      <c r="C25" s="32">
        <f t="shared" si="0"/>
        <v>19146.930253432532</v>
      </c>
      <c r="D25" s="33">
        <f t="shared" si="6"/>
        <v>5481.6602813295176</v>
      </c>
      <c r="E25" s="58">
        <f t="shared" si="3"/>
        <v>24628.59053476205</v>
      </c>
      <c r="F25" s="59"/>
      <c r="G25" s="60"/>
      <c r="H25" s="50"/>
      <c r="I25" s="43"/>
      <c r="J25" s="43"/>
      <c r="K25" s="43"/>
      <c r="L25" s="43">
        <f t="shared" si="4"/>
        <v>151</v>
      </c>
      <c r="M25" s="49">
        <f t="shared" si="5"/>
        <v>0.01</v>
      </c>
      <c r="N25" s="40"/>
    </row>
    <row r="26" spans="1:14" ht="15.75" thickBot="1" x14ac:dyDescent="0.3">
      <c r="A26" s="30">
        <f t="shared" si="1"/>
        <v>19</v>
      </c>
      <c r="B26" s="32">
        <f t="shared" si="2"/>
        <v>1909211.3650619239</v>
      </c>
      <c r="C26" s="32">
        <f t="shared" si="0"/>
        <v>19092.113650619238</v>
      </c>
      <c r="D26" s="33">
        <f t="shared" si="6"/>
        <v>5536.4768841428158</v>
      </c>
      <c r="E26" s="58">
        <f t="shared" si="3"/>
        <v>24628.590534762054</v>
      </c>
      <c r="F26" s="59"/>
      <c r="G26" s="60"/>
      <c r="H26" s="50"/>
      <c r="I26" s="43"/>
      <c r="J26" s="43"/>
      <c r="K26" s="43"/>
      <c r="L26" s="43">
        <f t="shared" si="4"/>
        <v>150</v>
      </c>
      <c r="M26" s="49">
        <f t="shared" si="5"/>
        <v>0.01</v>
      </c>
      <c r="N26" s="40"/>
    </row>
    <row r="27" spans="1:14" ht="15.75" thickBot="1" x14ac:dyDescent="0.3">
      <c r="A27" s="30">
        <f t="shared" si="1"/>
        <v>20</v>
      </c>
      <c r="B27" s="32">
        <f t="shared" si="2"/>
        <v>1903674.8881777811</v>
      </c>
      <c r="C27" s="32">
        <f t="shared" si="0"/>
        <v>19036.74888177781</v>
      </c>
      <c r="D27" s="33">
        <f t="shared" si="6"/>
        <v>5591.8416529842434</v>
      </c>
      <c r="E27" s="58">
        <f t="shared" si="3"/>
        <v>24628.590534762054</v>
      </c>
      <c r="F27" s="59"/>
      <c r="G27" s="60"/>
      <c r="H27" s="50"/>
      <c r="I27" s="43"/>
      <c r="J27" s="43"/>
      <c r="K27" s="43"/>
      <c r="L27" s="43">
        <f t="shared" si="4"/>
        <v>149</v>
      </c>
      <c r="M27" s="49">
        <f t="shared" si="5"/>
        <v>0.01</v>
      </c>
      <c r="N27" s="40"/>
    </row>
    <row r="28" spans="1:14" ht="15.75" thickBot="1" x14ac:dyDescent="0.3">
      <c r="A28" s="30">
        <f t="shared" si="1"/>
        <v>21</v>
      </c>
      <c r="B28" s="32">
        <f t="shared" si="2"/>
        <v>1898083.0465247969</v>
      </c>
      <c r="C28" s="32">
        <f t="shared" si="0"/>
        <v>18980.830465247967</v>
      </c>
      <c r="D28" s="33">
        <f t="shared" si="6"/>
        <v>5647.7600695140864</v>
      </c>
      <c r="E28" s="58">
        <f t="shared" si="3"/>
        <v>24628.590534762054</v>
      </c>
      <c r="F28" s="59"/>
      <c r="G28" s="60"/>
      <c r="H28" s="50"/>
      <c r="I28" s="43"/>
      <c r="J28" s="43"/>
      <c r="K28" s="43"/>
      <c r="L28" s="43">
        <f t="shared" si="4"/>
        <v>148</v>
      </c>
      <c r="M28" s="49">
        <f t="shared" si="5"/>
        <v>0.01</v>
      </c>
      <c r="N28" s="40"/>
    </row>
    <row r="29" spans="1:14" ht="15.75" thickBot="1" x14ac:dyDescent="0.3">
      <c r="A29" s="30">
        <f t="shared" si="1"/>
        <v>22</v>
      </c>
      <c r="B29" s="32">
        <f t="shared" si="2"/>
        <v>1892435.2864552827</v>
      </c>
      <c r="C29" s="32">
        <f t="shared" si="0"/>
        <v>18924.352864552828</v>
      </c>
      <c r="D29" s="33">
        <f t="shared" si="6"/>
        <v>5704.2376702092261</v>
      </c>
      <c r="E29" s="58">
        <f t="shared" si="3"/>
        <v>24628.590534762054</v>
      </c>
      <c r="F29" s="59"/>
      <c r="G29" s="60"/>
      <c r="H29" s="50"/>
      <c r="I29" s="43"/>
      <c r="J29" s="43"/>
      <c r="K29" s="43"/>
      <c r="L29" s="43">
        <f t="shared" si="4"/>
        <v>147</v>
      </c>
      <c r="M29" s="49">
        <f t="shared" si="5"/>
        <v>0.01</v>
      </c>
      <c r="N29" s="40"/>
    </row>
    <row r="30" spans="1:14" ht="15.75" thickBot="1" x14ac:dyDescent="0.3">
      <c r="A30" s="30">
        <f t="shared" si="1"/>
        <v>23</v>
      </c>
      <c r="B30" s="32">
        <f t="shared" si="2"/>
        <v>1886731.0487850734</v>
      </c>
      <c r="C30" s="32">
        <f t="shared" si="0"/>
        <v>18867.310487850737</v>
      </c>
      <c r="D30" s="33">
        <f t="shared" si="6"/>
        <v>5761.2800469113172</v>
      </c>
      <c r="E30" s="58">
        <f t="shared" si="3"/>
        <v>24628.590534762054</v>
      </c>
      <c r="F30" s="59"/>
      <c r="G30" s="60"/>
      <c r="H30" s="50"/>
      <c r="I30" s="43"/>
      <c r="J30" s="43"/>
      <c r="K30" s="43"/>
      <c r="L30" s="43">
        <f t="shared" si="4"/>
        <v>146</v>
      </c>
      <c r="M30" s="49">
        <f t="shared" si="5"/>
        <v>0.01</v>
      </c>
      <c r="N30" s="40"/>
    </row>
    <row r="31" spans="1:14" ht="15.75" thickBot="1" x14ac:dyDescent="0.3">
      <c r="A31" s="30">
        <f t="shared" si="1"/>
        <v>24</v>
      </c>
      <c r="B31" s="32">
        <f t="shared" si="2"/>
        <v>1880969.7687381622</v>
      </c>
      <c r="C31" s="32">
        <f t="shared" si="0"/>
        <v>18809.697687381624</v>
      </c>
      <c r="D31" s="33">
        <f t="shared" si="6"/>
        <v>5818.8928473804299</v>
      </c>
      <c r="E31" s="58">
        <f t="shared" si="3"/>
        <v>24628.590534762054</v>
      </c>
      <c r="F31" s="59"/>
      <c r="G31" s="60"/>
      <c r="H31" s="50"/>
      <c r="I31" s="43"/>
      <c r="J31" s="43"/>
      <c r="K31" s="43"/>
      <c r="L31" s="43">
        <f t="shared" si="4"/>
        <v>145</v>
      </c>
      <c r="M31" s="49">
        <f t="shared" si="5"/>
        <v>0.01</v>
      </c>
      <c r="N31" s="40"/>
    </row>
    <row r="32" spans="1:14" ht="15.75" thickBot="1" x14ac:dyDescent="0.3">
      <c r="A32" s="30">
        <f t="shared" si="1"/>
        <v>25</v>
      </c>
      <c r="B32" s="32">
        <f t="shared" si="2"/>
        <v>1875150.8758907819</v>
      </c>
      <c r="C32" s="32">
        <f t="shared" si="0"/>
        <v>18751.508758907818</v>
      </c>
      <c r="D32" s="33">
        <f t="shared" si="6"/>
        <v>5877.0817758542398</v>
      </c>
      <c r="E32" s="58">
        <f t="shared" si="3"/>
        <v>24628.590534762057</v>
      </c>
      <c r="F32" s="59"/>
      <c r="G32" s="60"/>
      <c r="H32" s="50"/>
      <c r="I32" s="43"/>
      <c r="J32" s="43"/>
      <c r="K32" s="43"/>
      <c r="L32" s="43">
        <f t="shared" si="4"/>
        <v>144</v>
      </c>
      <c r="M32" s="49">
        <f t="shared" si="5"/>
        <v>0.01</v>
      </c>
      <c r="N32" s="40"/>
    </row>
    <row r="33" spans="1:14" ht="15.75" thickBot="1" x14ac:dyDescent="0.3">
      <c r="A33" s="30">
        <f t="shared" si="1"/>
        <v>26</v>
      </c>
      <c r="B33" s="32">
        <f t="shared" si="2"/>
        <v>1869273.7941149275</v>
      </c>
      <c r="C33" s="32">
        <f t="shared" si="0"/>
        <v>18692.737941149277</v>
      </c>
      <c r="D33" s="33">
        <f t="shared" si="6"/>
        <v>5935.8525936127771</v>
      </c>
      <c r="E33" s="58">
        <f t="shared" si="3"/>
        <v>24628.590534762054</v>
      </c>
      <c r="F33" s="59"/>
      <c r="G33" s="60"/>
      <c r="H33" s="50"/>
      <c r="I33" s="43"/>
      <c r="J33" s="43"/>
      <c r="K33" s="43"/>
      <c r="L33" s="43">
        <f t="shared" si="4"/>
        <v>143</v>
      </c>
      <c r="M33" s="49">
        <f t="shared" si="5"/>
        <v>0.01</v>
      </c>
      <c r="N33" s="40"/>
    </row>
    <row r="34" spans="1:14" ht="15.75" thickBot="1" x14ac:dyDescent="0.3">
      <c r="A34" s="30">
        <f t="shared" si="1"/>
        <v>27</v>
      </c>
      <c r="B34" s="32">
        <f t="shared" si="2"/>
        <v>1863337.9415213147</v>
      </c>
      <c r="C34" s="32">
        <f t="shared" si="0"/>
        <v>18633.379415213149</v>
      </c>
      <c r="D34" s="33">
        <f t="shared" si="6"/>
        <v>5995.2111195489015</v>
      </c>
      <c r="E34" s="58">
        <f t="shared" si="3"/>
        <v>24628.59053476205</v>
      </c>
      <c r="F34" s="59"/>
      <c r="G34" s="60"/>
      <c r="H34" s="50"/>
      <c r="I34" s="43"/>
      <c r="J34" s="43"/>
      <c r="K34" s="43"/>
      <c r="L34" s="43">
        <f t="shared" si="4"/>
        <v>142</v>
      </c>
      <c r="M34" s="49">
        <f t="shared" si="5"/>
        <v>0.01</v>
      </c>
      <c r="N34" s="40"/>
    </row>
    <row r="35" spans="1:14" ht="15.75" thickBot="1" x14ac:dyDescent="0.3">
      <c r="A35" s="30">
        <f t="shared" si="1"/>
        <v>28</v>
      </c>
      <c r="B35" s="32">
        <f t="shared" si="2"/>
        <v>1857342.7304017658</v>
      </c>
      <c r="C35" s="32">
        <f t="shared" si="0"/>
        <v>18573.427304017659</v>
      </c>
      <c r="D35" s="33">
        <f t="shared" si="6"/>
        <v>6055.1632307443942</v>
      </c>
      <c r="E35" s="58">
        <f t="shared" si="3"/>
        <v>24628.590534762054</v>
      </c>
      <c r="F35" s="59"/>
      <c r="G35" s="60"/>
      <c r="H35" s="50"/>
      <c r="I35" s="43"/>
      <c r="J35" s="43"/>
      <c r="K35" s="43"/>
      <c r="L35" s="43">
        <f t="shared" si="4"/>
        <v>141</v>
      </c>
      <c r="M35" s="49">
        <f t="shared" si="5"/>
        <v>0.01</v>
      </c>
      <c r="N35" s="40"/>
    </row>
    <row r="36" spans="1:14" ht="15.75" thickBot="1" x14ac:dyDescent="0.3">
      <c r="A36" s="30">
        <f t="shared" si="1"/>
        <v>29</v>
      </c>
      <c r="B36" s="32">
        <f t="shared" si="2"/>
        <v>1851287.5671710214</v>
      </c>
      <c r="C36" s="32">
        <f t="shared" si="0"/>
        <v>18512.875671710215</v>
      </c>
      <c r="D36" s="33">
        <f t="shared" si="6"/>
        <v>6115.7148630518386</v>
      </c>
      <c r="E36" s="58">
        <f t="shared" si="3"/>
        <v>24628.590534762054</v>
      </c>
      <c r="F36" s="59"/>
      <c r="G36" s="60"/>
      <c r="H36" s="50"/>
      <c r="I36" s="43"/>
      <c r="J36" s="43"/>
      <c r="K36" s="43"/>
      <c r="L36" s="43">
        <f t="shared" si="4"/>
        <v>140</v>
      </c>
      <c r="M36" s="49">
        <f t="shared" si="5"/>
        <v>0.01</v>
      </c>
      <c r="N36" s="40"/>
    </row>
    <row r="37" spans="1:14" ht="15.75" thickBot="1" x14ac:dyDescent="0.3">
      <c r="A37" s="30">
        <f t="shared" si="1"/>
        <v>30</v>
      </c>
      <c r="B37" s="32">
        <f t="shared" si="2"/>
        <v>1845171.8523079695</v>
      </c>
      <c r="C37" s="32">
        <f t="shared" si="0"/>
        <v>18451.718523079697</v>
      </c>
      <c r="D37" s="33">
        <f t="shared" si="6"/>
        <v>6176.872011682357</v>
      </c>
      <c r="E37" s="58">
        <f t="shared" si="3"/>
        <v>24628.590534762054</v>
      </c>
      <c r="F37" s="59"/>
      <c r="G37" s="60"/>
      <c r="H37" s="50"/>
      <c r="I37" s="43"/>
      <c r="J37" s="43"/>
      <c r="K37" s="43"/>
      <c r="L37" s="43">
        <f t="shared" si="4"/>
        <v>139</v>
      </c>
      <c r="M37" s="49">
        <f t="shared" si="5"/>
        <v>0.01</v>
      </c>
      <c r="N37" s="40"/>
    </row>
    <row r="38" spans="1:14" ht="15.75" thickBot="1" x14ac:dyDescent="0.3">
      <c r="A38" s="30">
        <f t="shared" si="1"/>
        <v>31</v>
      </c>
      <c r="B38" s="32">
        <f t="shared" si="2"/>
        <v>1838994.9802962872</v>
      </c>
      <c r="C38" s="32">
        <f t="shared" si="0"/>
        <v>18389.949802962874</v>
      </c>
      <c r="D38" s="33">
        <f t="shared" si="6"/>
        <v>6238.6407317991798</v>
      </c>
      <c r="E38" s="58">
        <f t="shared" si="3"/>
        <v>24628.590534762054</v>
      </c>
      <c r="F38" s="59"/>
      <c r="G38" s="60"/>
      <c r="H38" s="50"/>
      <c r="I38" s="43"/>
      <c r="J38" s="43"/>
      <c r="K38" s="43"/>
      <c r="L38" s="43">
        <f t="shared" si="4"/>
        <v>138</v>
      </c>
      <c r="M38" s="49">
        <f t="shared" si="5"/>
        <v>0.01</v>
      </c>
      <c r="N38" s="40"/>
    </row>
    <row r="39" spans="1:14" ht="15.75" thickBot="1" x14ac:dyDescent="0.3">
      <c r="A39" s="30">
        <f t="shared" si="1"/>
        <v>32</v>
      </c>
      <c r="B39" s="32">
        <f t="shared" si="2"/>
        <v>1832756.339564488</v>
      </c>
      <c r="C39" s="32">
        <f t="shared" si="0"/>
        <v>18327.56339564488</v>
      </c>
      <c r="D39" s="33">
        <f t="shared" si="6"/>
        <v>6301.0271391171736</v>
      </c>
      <c r="E39" s="58">
        <f t="shared" si="3"/>
        <v>24628.590534762054</v>
      </c>
      <c r="F39" s="59"/>
      <c r="G39" s="60"/>
      <c r="H39" s="50"/>
      <c r="I39" s="43"/>
      <c r="J39" s="43"/>
      <c r="K39" s="43"/>
      <c r="L39" s="43">
        <f t="shared" si="4"/>
        <v>137</v>
      </c>
      <c r="M39" s="49">
        <f t="shared" si="5"/>
        <v>0.01</v>
      </c>
      <c r="N39" s="40"/>
    </row>
    <row r="40" spans="1:14" ht="15.75" thickBot="1" x14ac:dyDescent="0.3">
      <c r="A40" s="30">
        <f t="shared" si="1"/>
        <v>33</v>
      </c>
      <c r="B40" s="32">
        <f t="shared" si="2"/>
        <v>1826455.3124253708</v>
      </c>
      <c r="C40" s="32">
        <f t="shared" si="0"/>
        <v>18264.553124253707</v>
      </c>
      <c r="D40" s="33">
        <f t="shared" si="6"/>
        <v>6364.0374105083465</v>
      </c>
      <c r="E40" s="58">
        <f t="shared" si="3"/>
        <v>24628.590534762054</v>
      </c>
      <c r="F40" s="59"/>
      <c r="G40" s="60"/>
      <c r="H40" s="50"/>
      <c r="I40" s="43"/>
      <c r="J40" s="43"/>
      <c r="K40" s="43"/>
      <c r="L40" s="43">
        <f t="shared" si="4"/>
        <v>136</v>
      </c>
      <c r="M40" s="49">
        <f t="shared" si="5"/>
        <v>0.01</v>
      </c>
      <c r="N40" s="40"/>
    </row>
    <row r="41" spans="1:14" ht="15.75" thickBot="1" x14ac:dyDescent="0.3">
      <c r="A41" s="30">
        <f t="shared" si="1"/>
        <v>34</v>
      </c>
      <c r="B41" s="32">
        <f t="shared" si="2"/>
        <v>1820091.2750148624</v>
      </c>
      <c r="C41" s="32">
        <f t="shared" si="0"/>
        <v>18200.912750148625</v>
      </c>
      <c r="D41" s="33">
        <f t="shared" si="6"/>
        <v>6427.6777846134282</v>
      </c>
      <c r="E41" s="58">
        <f t="shared" si="3"/>
        <v>24628.590534762054</v>
      </c>
      <c r="F41" s="59"/>
      <c r="G41" s="60"/>
      <c r="H41" s="50"/>
      <c r="I41" s="43"/>
      <c r="J41" s="43"/>
      <c r="K41" s="43"/>
      <c r="L41" s="43">
        <f t="shared" si="4"/>
        <v>135</v>
      </c>
      <c r="M41" s="49">
        <f t="shared" si="5"/>
        <v>0.01</v>
      </c>
      <c r="N41" s="40"/>
    </row>
    <row r="42" spans="1:14" ht="15.75" thickBot="1" x14ac:dyDescent="0.3">
      <c r="A42" s="30">
        <f t="shared" si="1"/>
        <v>35</v>
      </c>
      <c r="B42" s="32">
        <f t="shared" si="2"/>
        <v>1813663.5972302491</v>
      </c>
      <c r="C42" s="32">
        <f t="shared" si="0"/>
        <v>18136.635972302491</v>
      </c>
      <c r="D42" s="33">
        <f t="shared" si="6"/>
        <v>6491.954562459563</v>
      </c>
      <c r="E42" s="58">
        <f t="shared" si="3"/>
        <v>24628.590534762054</v>
      </c>
      <c r="F42" s="59"/>
      <c r="G42" s="60"/>
      <c r="H42" s="50"/>
      <c r="I42" s="43"/>
      <c r="J42" s="43"/>
      <c r="K42" s="43"/>
      <c r="L42" s="43">
        <f t="shared" si="4"/>
        <v>134</v>
      </c>
      <c r="M42" s="49">
        <f t="shared" si="5"/>
        <v>0.01</v>
      </c>
      <c r="N42" s="40"/>
    </row>
    <row r="43" spans="1:14" ht="15.75" thickBot="1" x14ac:dyDescent="0.3">
      <c r="A43" s="30">
        <f t="shared" si="1"/>
        <v>36</v>
      </c>
      <c r="B43" s="32">
        <f t="shared" si="2"/>
        <v>1807171.6426677895</v>
      </c>
      <c r="C43" s="32">
        <f t="shared" si="0"/>
        <v>18071.716426677896</v>
      </c>
      <c r="D43" s="33">
        <f t="shared" si="6"/>
        <v>6556.874108084161</v>
      </c>
      <c r="E43" s="58">
        <f t="shared" si="3"/>
        <v>24628.590534762057</v>
      </c>
      <c r="F43" s="59"/>
      <c r="G43" s="60"/>
      <c r="H43" s="50"/>
      <c r="I43" s="43"/>
      <c r="J43" s="43"/>
      <c r="K43" s="43"/>
      <c r="L43" s="43">
        <f t="shared" si="4"/>
        <v>133</v>
      </c>
      <c r="M43" s="49">
        <f t="shared" si="5"/>
        <v>0.01</v>
      </c>
      <c r="N43" s="40"/>
    </row>
    <row r="44" spans="1:14" ht="15.75" thickBot="1" x14ac:dyDescent="0.3">
      <c r="A44" s="30">
        <f t="shared" si="1"/>
        <v>37</v>
      </c>
      <c r="B44" s="32">
        <f t="shared" si="2"/>
        <v>1800614.7685597052</v>
      </c>
      <c r="C44" s="32">
        <f t="shared" si="0"/>
        <v>18006.147685597054</v>
      </c>
      <c r="D44" s="33">
        <f t="shared" si="6"/>
        <v>6622.442849164996</v>
      </c>
      <c r="E44" s="58">
        <f t="shared" si="3"/>
        <v>24628.59053476205</v>
      </c>
      <c r="F44" s="59"/>
      <c r="G44" s="60"/>
      <c r="H44" s="50"/>
      <c r="I44" s="43"/>
      <c r="J44" s="43"/>
      <c r="K44" s="43"/>
      <c r="L44" s="43">
        <f t="shared" si="4"/>
        <v>132</v>
      </c>
      <c r="M44" s="49">
        <f t="shared" si="5"/>
        <v>0.01</v>
      </c>
      <c r="N44" s="40"/>
    </row>
    <row r="45" spans="1:14" ht="15.75" thickBot="1" x14ac:dyDescent="0.3">
      <c r="A45" s="30">
        <f t="shared" si="1"/>
        <v>38</v>
      </c>
      <c r="B45" s="32">
        <f t="shared" si="2"/>
        <v>1793992.3257105402</v>
      </c>
      <c r="C45" s="32">
        <f t="shared" si="0"/>
        <v>17939.923257105402</v>
      </c>
      <c r="D45" s="33">
        <f t="shared" si="6"/>
        <v>6688.667277656652</v>
      </c>
      <c r="E45" s="58">
        <f t="shared" si="3"/>
        <v>24628.590534762054</v>
      </c>
      <c r="F45" s="59"/>
      <c r="G45" s="60"/>
      <c r="H45" s="50"/>
      <c r="I45" s="43"/>
      <c r="J45" s="43"/>
      <c r="K45" s="43"/>
      <c r="L45" s="43">
        <f t="shared" si="4"/>
        <v>131</v>
      </c>
      <c r="M45" s="49">
        <f t="shared" si="5"/>
        <v>0.01</v>
      </c>
      <c r="N45" s="40"/>
    </row>
    <row r="46" spans="1:14" ht="15.75" thickBot="1" x14ac:dyDescent="0.3">
      <c r="A46" s="30">
        <f t="shared" si="1"/>
        <v>39</v>
      </c>
      <c r="B46" s="32">
        <f t="shared" si="2"/>
        <v>1787303.6584328834</v>
      </c>
      <c r="C46" s="32">
        <f t="shared" si="0"/>
        <v>17873.036584328835</v>
      </c>
      <c r="D46" s="33">
        <f t="shared" si="6"/>
        <v>6755.5539504332191</v>
      </c>
      <c r="E46" s="58">
        <f t="shared" si="3"/>
        <v>24628.590534762054</v>
      </c>
      <c r="F46" s="59"/>
      <c r="G46" s="60"/>
      <c r="H46" s="50"/>
      <c r="I46" s="43"/>
      <c r="J46" s="43"/>
      <c r="K46" s="43"/>
      <c r="L46" s="43">
        <f t="shared" si="4"/>
        <v>130</v>
      </c>
      <c r="M46" s="49">
        <f t="shared" si="5"/>
        <v>0.01</v>
      </c>
      <c r="N46" s="40"/>
    </row>
    <row r="47" spans="1:14" ht="15.75" thickBot="1" x14ac:dyDescent="0.3">
      <c r="A47" s="30">
        <f t="shared" si="1"/>
        <v>40</v>
      </c>
      <c r="B47" s="32">
        <f t="shared" si="2"/>
        <v>1780548.1044824503</v>
      </c>
      <c r="C47" s="32">
        <f t="shared" si="0"/>
        <v>17805.481044824504</v>
      </c>
      <c r="D47" s="33">
        <f t="shared" si="6"/>
        <v>6823.1094899375494</v>
      </c>
      <c r="E47" s="58">
        <f t="shared" si="3"/>
        <v>24628.590534762054</v>
      </c>
      <c r="F47" s="59"/>
      <c r="G47" s="60"/>
      <c r="H47" s="50"/>
      <c r="I47" s="43"/>
      <c r="J47" s="43"/>
      <c r="K47" s="43"/>
      <c r="L47" s="43">
        <f t="shared" si="4"/>
        <v>129</v>
      </c>
      <c r="M47" s="49">
        <f t="shared" si="5"/>
        <v>0.01</v>
      </c>
      <c r="N47" s="40"/>
    </row>
    <row r="48" spans="1:14" ht="15.75" thickBot="1" x14ac:dyDescent="0.3">
      <c r="A48" s="30">
        <f t="shared" si="1"/>
        <v>41</v>
      </c>
      <c r="B48" s="32">
        <f t="shared" si="2"/>
        <v>1773724.9949925127</v>
      </c>
      <c r="C48" s="32">
        <f t="shared" si="0"/>
        <v>17737.249949925128</v>
      </c>
      <c r="D48" s="33">
        <f t="shared" si="6"/>
        <v>6891.3405848369257</v>
      </c>
      <c r="E48" s="58">
        <f t="shared" si="3"/>
        <v>24628.590534762054</v>
      </c>
      <c r="F48" s="59"/>
      <c r="G48" s="60"/>
      <c r="H48" s="50"/>
      <c r="I48" s="43"/>
      <c r="J48" s="43"/>
      <c r="K48" s="43"/>
      <c r="L48" s="43">
        <f t="shared" si="4"/>
        <v>128</v>
      </c>
      <c r="M48" s="49">
        <f t="shared" si="5"/>
        <v>0.01</v>
      </c>
      <c r="N48" s="40"/>
    </row>
    <row r="49" spans="1:14" ht="15.75" thickBot="1" x14ac:dyDescent="0.3">
      <c r="A49" s="30">
        <f t="shared" si="1"/>
        <v>42</v>
      </c>
      <c r="B49" s="32">
        <f t="shared" si="2"/>
        <v>1766833.6544076758</v>
      </c>
      <c r="C49" s="32">
        <f t="shared" si="0"/>
        <v>17668.336544076759</v>
      </c>
      <c r="D49" s="33">
        <f t="shared" si="6"/>
        <v>6960.253990685298</v>
      </c>
      <c r="E49" s="58">
        <f t="shared" si="3"/>
        <v>24628.590534762057</v>
      </c>
      <c r="F49" s="59"/>
      <c r="G49" s="60"/>
      <c r="H49" s="50"/>
      <c r="I49" s="43"/>
      <c r="J49" s="43"/>
      <c r="K49" s="43"/>
      <c r="L49" s="43">
        <f t="shared" si="4"/>
        <v>127</v>
      </c>
      <c r="M49" s="49">
        <f t="shared" si="5"/>
        <v>0.01</v>
      </c>
      <c r="N49" s="40"/>
    </row>
    <row r="50" spans="1:14" ht="15.75" thickBot="1" x14ac:dyDescent="0.3">
      <c r="A50" s="30">
        <f t="shared" si="1"/>
        <v>43</v>
      </c>
      <c r="B50" s="32">
        <f t="shared" si="2"/>
        <v>1759873.4004169905</v>
      </c>
      <c r="C50" s="32">
        <f t="shared" si="0"/>
        <v>17598.734004169906</v>
      </c>
      <c r="D50" s="33">
        <f t="shared" si="6"/>
        <v>7029.8565305921438</v>
      </c>
      <c r="E50" s="58">
        <f t="shared" si="3"/>
        <v>24628.59053476205</v>
      </c>
      <c r="F50" s="59"/>
      <c r="G50" s="60"/>
      <c r="H50" s="50"/>
      <c r="I50" s="43"/>
      <c r="J50" s="43"/>
      <c r="K50" s="43"/>
      <c r="L50" s="43">
        <f t="shared" si="4"/>
        <v>126</v>
      </c>
      <c r="M50" s="49">
        <f t="shared" si="5"/>
        <v>0.01</v>
      </c>
      <c r="N50" s="40"/>
    </row>
    <row r="51" spans="1:14" ht="15.75" thickBot="1" x14ac:dyDescent="0.3">
      <c r="A51" s="30">
        <f t="shared" si="1"/>
        <v>44</v>
      </c>
      <c r="B51" s="32">
        <f t="shared" si="2"/>
        <v>1752843.5438863984</v>
      </c>
      <c r="C51" s="32">
        <f t="shared" si="0"/>
        <v>17528.435438863984</v>
      </c>
      <c r="D51" s="33">
        <f t="shared" si="6"/>
        <v>7100.1550958980697</v>
      </c>
      <c r="E51" s="58">
        <f t="shared" si="3"/>
        <v>24628.590534762054</v>
      </c>
      <c r="F51" s="59"/>
      <c r="G51" s="60"/>
      <c r="H51" s="50"/>
      <c r="I51" s="43"/>
      <c r="J51" s="43"/>
      <c r="K51" s="43"/>
      <c r="L51" s="43">
        <f t="shared" si="4"/>
        <v>125</v>
      </c>
      <c r="M51" s="49">
        <f t="shared" si="5"/>
        <v>0.01</v>
      </c>
      <c r="N51" s="40"/>
    </row>
    <row r="52" spans="1:14" ht="15.75" thickBot="1" x14ac:dyDescent="0.3">
      <c r="A52" s="30">
        <f t="shared" si="1"/>
        <v>45</v>
      </c>
      <c r="B52" s="32">
        <f t="shared" si="2"/>
        <v>1745743.3887905004</v>
      </c>
      <c r="C52" s="32">
        <f t="shared" si="0"/>
        <v>17457.433887905005</v>
      </c>
      <c r="D52" s="33">
        <f t="shared" si="6"/>
        <v>7171.1566468570527</v>
      </c>
      <c r="E52" s="58">
        <f t="shared" si="3"/>
        <v>24628.590534762057</v>
      </c>
      <c r="F52" s="59"/>
      <c r="G52" s="60"/>
      <c r="H52" s="50"/>
      <c r="I52" s="43"/>
      <c r="J52" s="43"/>
      <c r="K52" s="43"/>
      <c r="L52" s="43">
        <f t="shared" si="4"/>
        <v>124</v>
      </c>
      <c r="M52" s="49">
        <f t="shared" si="5"/>
        <v>0.01</v>
      </c>
      <c r="N52" s="40"/>
    </row>
    <row r="53" spans="1:14" ht="15.75" thickBot="1" x14ac:dyDescent="0.3">
      <c r="A53" s="30">
        <f t="shared" si="1"/>
        <v>46</v>
      </c>
      <c r="B53" s="32">
        <f t="shared" si="2"/>
        <v>1738572.2321436433</v>
      </c>
      <c r="C53" s="32">
        <f t="shared" si="0"/>
        <v>17385.722321436435</v>
      </c>
      <c r="D53" s="33">
        <f t="shared" si="6"/>
        <v>7242.8682133256189</v>
      </c>
      <c r="E53" s="58">
        <f t="shared" si="3"/>
        <v>24628.590534762054</v>
      </c>
      <c r="F53" s="59"/>
      <c r="G53" s="60"/>
      <c r="H53" s="50"/>
      <c r="I53" s="43"/>
      <c r="J53" s="43"/>
      <c r="K53" s="43"/>
      <c r="L53" s="43">
        <f t="shared" si="4"/>
        <v>123</v>
      </c>
      <c r="M53" s="49">
        <f t="shared" si="5"/>
        <v>0.01</v>
      </c>
      <c r="N53" s="40"/>
    </row>
    <row r="54" spans="1:14" ht="15.75" thickBot="1" x14ac:dyDescent="0.3">
      <c r="A54" s="30">
        <f t="shared" si="1"/>
        <v>47</v>
      </c>
      <c r="B54" s="32">
        <f t="shared" si="2"/>
        <v>1731329.3639303178</v>
      </c>
      <c r="C54" s="32">
        <f t="shared" si="0"/>
        <v>17313.293639303178</v>
      </c>
      <c r="D54" s="33">
        <f t="shared" si="6"/>
        <v>7315.296895458876</v>
      </c>
      <c r="E54" s="58">
        <f t="shared" si="3"/>
        <v>24628.590534762054</v>
      </c>
      <c r="F54" s="59"/>
      <c r="G54" s="60"/>
      <c r="H54" s="50"/>
      <c r="I54" s="43"/>
      <c r="J54" s="43"/>
      <c r="K54" s="43"/>
      <c r="L54" s="43">
        <f t="shared" si="4"/>
        <v>122</v>
      </c>
      <c r="M54" s="49">
        <f t="shared" si="5"/>
        <v>0.01</v>
      </c>
      <c r="N54" s="40"/>
    </row>
    <row r="55" spans="1:14" ht="15.75" thickBot="1" x14ac:dyDescent="0.3">
      <c r="A55" s="30">
        <f t="shared" si="1"/>
        <v>48</v>
      </c>
      <c r="B55" s="32">
        <f t="shared" si="2"/>
        <v>1724014.067034859</v>
      </c>
      <c r="C55" s="32">
        <f t="shared" si="0"/>
        <v>17240.140670348592</v>
      </c>
      <c r="D55" s="33">
        <f t="shared" si="6"/>
        <v>7388.4498644134619</v>
      </c>
      <c r="E55" s="58">
        <f t="shared" si="3"/>
        <v>24628.590534762054</v>
      </c>
      <c r="F55" s="59"/>
      <c r="G55" s="60"/>
      <c r="H55" s="50"/>
      <c r="I55" s="43"/>
      <c r="J55" s="43"/>
      <c r="K55" s="43"/>
      <c r="L55" s="43">
        <f t="shared" si="4"/>
        <v>121</v>
      </c>
      <c r="M55" s="49">
        <f t="shared" si="5"/>
        <v>0.01</v>
      </c>
      <c r="N55" s="40"/>
    </row>
    <row r="56" spans="1:14" ht="15.75" thickBot="1" x14ac:dyDescent="0.3">
      <c r="A56" s="30">
        <f t="shared" si="1"/>
        <v>49</v>
      </c>
      <c r="B56" s="32">
        <f t="shared" si="2"/>
        <v>1716625.6171704456</v>
      </c>
      <c r="C56" s="32">
        <f t="shared" si="0"/>
        <v>17166.256171704455</v>
      </c>
      <c r="D56" s="33">
        <f t="shared" si="6"/>
        <v>7462.3343630576019</v>
      </c>
      <c r="E56" s="58">
        <f t="shared" si="3"/>
        <v>24628.590534762057</v>
      </c>
      <c r="F56" s="59"/>
      <c r="G56" s="60"/>
      <c r="H56" s="50"/>
      <c r="I56" s="43"/>
      <c r="J56" s="43"/>
      <c r="K56" s="43"/>
      <c r="L56" s="43">
        <f t="shared" si="4"/>
        <v>120</v>
      </c>
      <c r="M56" s="49">
        <f t="shared" si="5"/>
        <v>0.01</v>
      </c>
      <c r="N56" s="40"/>
    </row>
    <row r="57" spans="1:14" ht="15.75" thickBot="1" x14ac:dyDescent="0.3">
      <c r="A57" s="30">
        <f t="shared" si="1"/>
        <v>50</v>
      </c>
      <c r="B57" s="32">
        <f t="shared" si="2"/>
        <v>1709163.2828073881</v>
      </c>
      <c r="C57" s="32">
        <f t="shared" si="0"/>
        <v>17091.632828073882</v>
      </c>
      <c r="D57" s="33">
        <f t="shared" si="6"/>
        <v>7536.9577066881757</v>
      </c>
      <c r="E57" s="58">
        <f t="shared" si="3"/>
        <v>24628.590534762057</v>
      </c>
      <c r="F57" s="59"/>
      <c r="G57" s="60"/>
      <c r="H57" s="50"/>
      <c r="I57" s="43"/>
      <c r="J57" s="43"/>
      <c r="K57" s="43"/>
      <c r="L57" s="43">
        <f t="shared" si="4"/>
        <v>119</v>
      </c>
      <c r="M57" s="49">
        <f t="shared" si="5"/>
        <v>0.01</v>
      </c>
      <c r="N57" s="40"/>
    </row>
    <row r="58" spans="1:14" ht="15.75" thickBot="1" x14ac:dyDescent="0.3">
      <c r="A58" s="30">
        <f t="shared" si="1"/>
        <v>51</v>
      </c>
      <c r="B58" s="32">
        <f t="shared" si="2"/>
        <v>1701626.3251006999</v>
      </c>
      <c r="C58" s="32">
        <f t="shared" si="0"/>
        <v>17016.263251007</v>
      </c>
      <c r="D58" s="33">
        <f t="shared" si="6"/>
        <v>7612.3272837550576</v>
      </c>
      <c r="E58" s="58">
        <f t="shared" si="3"/>
        <v>24628.590534762057</v>
      </c>
      <c r="F58" s="59"/>
      <c r="G58" s="60"/>
      <c r="H58" s="50"/>
      <c r="I58" s="43"/>
      <c r="J58" s="43"/>
      <c r="K58" s="43"/>
      <c r="L58" s="43">
        <f t="shared" si="4"/>
        <v>118</v>
      </c>
      <c r="M58" s="49">
        <f t="shared" si="5"/>
        <v>0.01</v>
      </c>
      <c r="N58" s="40"/>
    </row>
    <row r="59" spans="1:14" ht="15.75" thickBot="1" x14ac:dyDescent="0.3">
      <c r="A59" s="30">
        <f t="shared" si="1"/>
        <v>52</v>
      </c>
      <c r="B59" s="32">
        <f t="shared" si="2"/>
        <v>1694013.997816945</v>
      </c>
      <c r="C59" s="32">
        <f t="shared" si="0"/>
        <v>16940.139978169449</v>
      </c>
      <c r="D59" s="33">
        <f t="shared" si="6"/>
        <v>7688.4505565926156</v>
      </c>
      <c r="E59" s="58">
        <f t="shared" si="3"/>
        <v>24628.590534762065</v>
      </c>
      <c r="F59" s="59"/>
      <c r="G59" s="60"/>
      <c r="H59" s="50"/>
      <c r="I59" s="43"/>
      <c r="J59" s="43"/>
      <c r="K59" s="43"/>
      <c r="L59" s="43">
        <f t="shared" si="4"/>
        <v>117</v>
      </c>
      <c r="M59" s="49">
        <f t="shared" si="5"/>
        <v>0.01</v>
      </c>
      <c r="N59" s="40"/>
    </row>
    <row r="60" spans="1:14" ht="15.75" thickBot="1" x14ac:dyDescent="0.3">
      <c r="A60" s="30">
        <f t="shared" si="1"/>
        <v>53</v>
      </c>
      <c r="B60" s="32">
        <f t="shared" si="2"/>
        <v>1686325.5472603524</v>
      </c>
      <c r="C60" s="32">
        <f t="shared" si="0"/>
        <v>16863.255472603523</v>
      </c>
      <c r="D60" s="33">
        <f t="shared" si="6"/>
        <v>7765.3350621585414</v>
      </c>
      <c r="E60" s="58">
        <f t="shared" si="3"/>
        <v>24628.590534762065</v>
      </c>
      <c r="F60" s="59"/>
      <c r="G60" s="60"/>
      <c r="H60" s="50"/>
      <c r="I60" s="43"/>
      <c r="J60" s="43"/>
      <c r="K60" s="43"/>
      <c r="L60" s="43">
        <f t="shared" si="4"/>
        <v>116</v>
      </c>
      <c r="M60" s="49">
        <f t="shared" si="5"/>
        <v>0.01</v>
      </c>
      <c r="N60" s="40"/>
    </row>
    <row r="61" spans="1:14" ht="15.75" thickBot="1" x14ac:dyDescent="0.3">
      <c r="A61" s="30">
        <f t="shared" si="1"/>
        <v>54</v>
      </c>
      <c r="B61" s="32">
        <f t="shared" si="2"/>
        <v>1678560.2121981939</v>
      </c>
      <c r="C61" s="32">
        <f t="shared" si="0"/>
        <v>16785.602121981938</v>
      </c>
      <c r="D61" s="33">
        <f t="shared" si="6"/>
        <v>7842.9884127801233</v>
      </c>
      <c r="E61" s="58">
        <f t="shared" si="3"/>
        <v>24628.590534762061</v>
      </c>
      <c r="F61" s="59"/>
      <c r="G61" s="60"/>
      <c r="H61" s="50"/>
      <c r="I61" s="43"/>
      <c r="J61" s="43"/>
      <c r="K61" s="43"/>
      <c r="L61" s="43">
        <f t="shared" si="4"/>
        <v>115</v>
      </c>
      <c r="M61" s="49">
        <f t="shared" si="5"/>
        <v>0.01</v>
      </c>
      <c r="N61" s="40"/>
    </row>
    <row r="62" spans="1:14" ht="15.75" thickBot="1" x14ac:dyDescent="0.3">
      <c r="A62" s="30">
        <f t="shared" si="1"/>
        <v>55</v>
      </c>
      <c r="B62" s="32">
        <f t="shared" si="2"/>
        <v>1670717.2237854137</v>
      </c>
      <c r="C62" s="32">
        <f t="shared" si="0"/>
        <v>16707.172237854138</v>
      </c>
      <c r="D62" s="33">
        <f t="shared" si="6"/>
        <v>7921.4182969079229</v>
      </c>
      <c r="E62" s="58">
        <f t="shared" si="3"/>
        <v>24628.590534762061</v>
      </c>
      <c r="F62" s="59"/>
      <c r="G62" s="60"/>
      <c r="H62" s="50"/>
      <c r="I62" s="43"/>
      <c r="J62" s="43"/>
      <c r="K62" s="43"/>
      <c r="L62" s="43">
        <f t="shared" si="4"/>
        <v>114</v>
      </c>
      <c r="M62" s="49">
        <f t="shared" si="5"/>
        <v>0.01</v>
      </c>
      <c r="N62" s="40"/>
    </row>
    <row r="63" spans="1:14" ht="15.75" thickBot="1" x14ac:dyDescent="0.3">
      <c r="A63" s="30">
        <f t="shared" si="1"/>
        <v>56</v>
      </c>
      <c r="B63" s="32">
        <f t="shared" si="2"/>
        <v>1662795.8054885056</v>
      </c>
      <c r="C63" s="32">
        <f t="shared" si="0"/>
        <v>16627.958054885057</v>
      </c>
      <c r="D63" s="33">
        <f t="shared" si="6"/>
        <v>8000.6324798770038</v>
      </c>
      <c r="E63" s="58">
        <f t="shared" si="3"/>
        <v>24628.590534762061</v>
      </c>
      <c r="F63" s="59"/>
      <c r="G63" s="60"/>
      <c r="H63" s="50"/>
      <c r="I63" s="43"/>
      <c r="J63" s="43"/>
      <c r="K63" s="43"/>
      <c r="L63" s="43">
        <f t="shared" si="4"/>
        <v>113</v>
      </c>
      <c r="M63" s="49">
        <f t="shared" si="5"/>
        <v>0.01</v>
      </c>
      <c r="N63" s="40"/>
    </row>
    <row r="64" spans="1:14" ht="15.75" thickBot="1" x14ac:dyDescent="0.3">
      <c r="A64" s="30">
        <f t="shared" si="1"/>
        <v>57</v>
      </c>
      <c r="B64" s="32">
        <f t="shared" si="2"/>
        <v>1654795.1730086287</v>
      </c>
      <c r="C64" s="32">
        <f t="shared" si="0"/>
        <v>16547.951730086286</v>
      </c>
      <c r="D64" s="33">
        <f t="shared" si="6"/>
        <v>8080.6388046757711</v>
      </c>
      <c r="E64" s="58">
        <f t="shared" si="3"/>
        <v>24628.590534762057</v>
      </c>
      <c r="F64" s="59"/>
      <c r="G64" s="60"/>
      <c r="H64" s="50"/>
      <c r="I64" s="43"/>
      <c r="J64" s="43"/>
      <c r="K64" s="43"/>
      <c r="L64" s="43">
        <f t="shared" si="4"/>
        <v>112</v>
      </c>
      <c r="M64" s="49">
        <f t="shared" si="5"/>
        <v>0.01</v>
      </c>
      <c r="N64" s="40"/>
    </row>
    <row r="65" spans="1:14" ht="15.75" thickBot="1" x14ac:dyDescent="0.3">
      <c r="A65" s="30">
        <f t="shared" si="1"/>
        <v>58</v>
      </c>
      <c r="B65" s="32">
        <f t="shared" si="2"/>
        <v>1646714.5342039529</v>
      </c>
      <c r="C65" s="32">
        <f t="shared" si="0"/>
        <v>16467.14534203953</v>
      </c>
      <c r="D65" s="33">
        <f t="shared" si="6"/>
        <v>8161.4451927225309</v>
      </c>
      <c r="E65" s="58">
        <f t="shared" si="3"/>
        <v>24628.590534762061</v>
      </c>
      <c r="F65" s="59"/>
      <c r="G65" s="60"/>
      <c r="H65" s="50"/>
      <c r="I65" s="43"/>
      <c r="J65" s="43"/>
      <c r="K65" s="43"/>
      <c r="L65" s="43">
        <f t="shared" si="4"/>
        <v>111</v>
      </c>
      <c r="M65" s="49">
        <f t="shared" si="5"/>
        <v>0.01</v>
      </c>
      <c r="N65" s="40"/>
    </row>
    <row r="66" spans="1:14" ht="15.75" thickBot="1" x14ac:dyDescent="0.3">
      <c r="A66" s="30">
        <f t="shared" si="1"/>
        <v>59</v>
      </c>
      <c r="B66" s="32">
        <f t="shared" si="2"/>
        <v>1638553.0890112303</v>
      </c>
      <c r="C66" s="32">
        <f t="shared" si="0"/>
        <v>16385.530890112303</v>
      </c>
      <c r="D66" s="33">
        <f t="shared" si="6"/>
        <v>8243.0596446497548</v>
      </c>
      <c r="E66" s="58">
        <f t="shared" si="3"/>
        <v>24628.590534762057</v>
      </c>
      <c r="F66" s="59"/>
      <c r="G66" s="60"/>
      <c r="H66" s="50"/>
      <c r="I66" s="43"/>
      <c r="J66" s="43"/>
      <c r="K66" s="43"/>
      <c r="L66" s="43">
        <f t="shared" si="4"/>
        <v>110</v>
      </c>
      <c r="M66" s="49">
        <f t="shared" si="5"/>
        <v>0.01</v>
      </c>
      <c r="N66" s="40"/>
    </row>
    <row r="67" spans="1:14" ht="15.75" thickBot="1" x14ac:dyDescent="0.3">
      <c r="A67" s="30">
        <f t="shared" si="1"/>
        <v>60</v>
      </c>
      <c r="B67" s="32">
        <f t="shared" si="2"/>
        <v>1630310.0293665805</v>
      </c>
      <c r="C67" s="32">
        <f t="shared" si="0"/>
        <v>16303.100293665806</v>
      </c>
      <c r="D67" s="33">
        <f t="shared" si="6"/>
        <v>8325.4902410962513</v>
      </c>
      <c r="E67" s="58">
        <f t="shared" si="3"/>
        <v>24628.590534762057</v>
      </c>
      <c r="F67" s="59"/>
      <c r="G67" s="60"/>
      <c r="H67" s="50"/>
      <c r="I67" s="43"/>
      <c r="J67" s="43"/>
      <c r="K67" s="43"/>
      <c r="L67" s="43">
        <f t="shared" si="4"/>
        <v>109</v>
      </c>
      <c r="M67" s="49">
        <f t="shared" si="5"/>
        <v>0.01</v>
      </c>
      <c r="N67" s="40"/>
    </row>
    <row r="68" spans="1:14" ht="15.75" thickBot="1" x14ac:dyDescent="0.3">
      <c r="A68" s="30">
        <f t="shared" si="1"/>
        <v>61</v>
      </c>
      <c r="B68" s="32">
        <f t="shared" si="2"/>
        <v>1621984.5391254842</v>
      </c>
      <c r="C68" s="32">
        <f t="shared" si="0"/>
        <v>16219.845391254843</v>
      </c>
      <c r="D68" s="33">
        <f t="shared" si="6"/>
        <v>8408.7451435072144</v>
      </c>
      <c r="E68" s="58">
        <f t="shared" si="3"/>
        <v>24628.590534762057</v>
      </c>
      <c r="F68" s="59"/>
      <c r="G68" s="60"/>
      <c r="H68" s="50"/>
      <c r="I68" s="43"/>
      <c r="J68" s="43"/>
      <c r="K68" s="43"/>
      <c r="L68" s="43">
        <f t="shared" si="4"/>
        <v>108</v>
      </c>
      <c r="M68" s="49">
        <f t="shared" si="5"/>
        <v>0.01</v>
      </c>
      <c r="N68" s="40"/>
    </row>
    <row r="69" spans="1:14" ht="15.75" thickBot="1" x14ac:dyDescent="0.3">
      <c r="A69" s="30">
        <f t="shared" si="1"/>
        <v>62</v>
      </c>
      <c r="B69" s="32">
        <f t="shared" si="2"/>
        <v>1613575.793981977</v>
      </c>
      <c r="C69" s="32">
        <f t="shared" si="0"/>
        <v>16135.75793981977</v>
      </c>
      <c r="D69" s="33">
        <f t="shared" si="6"/>
        <v>8492.832594942287</v>
      </c>
      <c r="E69" s="58">
        <f t="shared" si="3"/>
        <v>24628.590534762057</v>
      </c>
      <c r="F69" s="59"/>
      <c r="G69" s="60"/>
      <c r="H69" s="50"/>
      <c r="I69" s="43"/>
      <c r="J69" s="43"/>
      <c r="K69" s="43"/>
      <c r="L69" s="43">
        <f t="shared" si="4"/>
        <v>107</v>
      </c>
      <c r="M69" s="49">
        <f t="shared" si="5"/>
        <v>0.01</v>
      </c>
      <c r="N69" s="40"/>
    </row>
    <row r="70" spans="1:14" ht="15.75" thickBot="1" x14ac:dyDescent="0.3">
      <c r="A70" s="30">
        <f t="shared" si="1"/>
        <v>63</v>
      </c>
      <c r="B70" s="32">
        <f t="shared" si="2"/>
        <v>1605082.9613870347</v>
      </c>
      <c r="C70" s="32">
        <f t="shared" si="0"/>
        <v>16050.829613870348</v>
      </c>
      <c r="D70" s="33">
        <f t="shared" si="6"/>
        <v>8577.7609208917056</v>
      </c>
      <c r="E70" s="58">
        <f t="shared" si="3"/>
        <v>24628.590534762054</v>
      </c>
      <c r="F70" s="59"/>
      <c r="G70" s="60"/>
      <c r="H70" s="50"/>
      <c r="I70" s="43"/>
      <c r="J70" s="43"/>
      <c r="K70" s="43"/>
      <c r="L70" s="43">
        <f t="shared" si="4"/>
        <v>106</v>
      </c>
      <c r="M70" s="49">
        <f t="shared" si="5"/>
        <v>0.01</v>
      </c>
      <c r="N70" s="40"/>
    </row>
    <row r="71" spans="1:14" ht="15.75" thickBot="1" x14ac:dyDescent="0.3">
      <c r="A71" s="30">
        <f t="shared" si="1"/>
        <v>64</v>
      </c>
      <c r="B71" s="32">
        <f t="shared" si="2"/>
        <v>1596505.200466143</v>
      </c>
      <c r="C71" s="32">
        <f t="shared" si="0"/>
        <v>15965.052004661429</v>
      </c>
      <c r="D71" s="33">
        <f t="shared" si="6"/>
        <v>8663.5385301006281</v>
      </c>
      <c r="E71" s="58">
        <f t="shared" si="3"/>
        <v>24628.590534762057</v>
      </c>
      <c r="F71" s="59"/>
      <c r="G71" s="60"/>
      <c r="H71" s="50"/>
      <c r="I71" s="43"/>
      <c r="J71" s="43"/>
      <c r="K71" s="43"/>
      <c r="L71" s="43">
        <f t="shared" si="4"/>
        <v>105</v>
      </c>
      <c r="M71" s="49">
        <f t="shared" si="5"/>
        <v>0.01</v>
      </c>
      <c r="N71" s="40"/>
    </row>
    <row r="72" spans="1:14" ht="15.75" thickBot="1" x14ac:dyDescent="0.3">
      <c r="A72" s="30">
        <f t="shared" si="1"/>
        <v>65</v>
      </c>
      <c r="B72" s="32">
        <f t="shared" si="2"/>
        <v>1587841.6619360424</v>
      </c>
      <c r="C72" s="32">
        <f t="shared" ref="C72:C135" si="7">B72*M72</f>
        <v>15878.416619360423</v>
      </c>
      <c r="D72" s="33">
        <f t="shared" si="6"/>
        <v>8750.1739154016377</v>
      </c>
      <c r="E72" s="58">
        <f t="shared" si="3"/>
        <v>24628.590534762061</v>
      </c>
      <c r="F72" s="59"/>
      <c r="G72" s="60"/>
      <c r="H72" s="50"/>
      <c r="I72" s="43"/>
      <c r="J72" s="43"/>
      <c r="K72" s="43"/>
      <c r="L72" s="43">
        <f t="shared" si="4"/>
        <v>104</v>
      </c>
      <c r="M72" s="49">
        <f t="shared" si="5"/>
        <v>0.01</v>
      </c>
      <c r="N72" s="40"/>
    </row>
    <row r="73" spans="1:14" ht="15.75" thickBot="1" x14ac:dyDescent="0.3">
      <c r="A73" s="30">
        <f t="shared" si="1"/>
        <v>66</v>
      </c>
      <c r="B73" s="32">
        <f t="shared" si="2"/>
        <v>1579091.4880206408</v>
      </c>
      <c r="C73" s="32">
        <f t="shared" si="7"/>
        <v>15790.914880206408</v>
      </c>
      <c r="D73" s="33">
        <f t="shared" si="6"/>
        <v>8837.6756545556527</v>
      </c>
      <c r="E73" s="58">
        <f t="shared" si="3"/>
        <v>24628.590534762061</v>
      </c>
      <c r="F73" s="59"/>
      <c r="G73" s="60"/>
      <c r="H73" s="50"/>
      <c r="I73" s="43"/>
      <c r="J73" s="43"/>
      <c r="K73" s="43"/>
      <c r="L73" s="43">
        <f t="shared" si="4"/>
        <v>103</v>
      </c>
      <c r="M73" s="49">
        <f t="shared" si="5"/>
        <v>0.01</v>
      </c>
      <c r="N73" s="40"/>
    </row>
    <row r="74" spans="1:14" ht="15.75" thickBot="1" x14ac:dyDescent="0.3">
      <c r="A74" s="30">
        <f t="shared" ref="A74:A126" si="8">A73+1</f>
        <v>67</v>
      </c>
      <c r="B74" s="32">
        <f t="shared" si="2"/>
        <v>1570253.8123660851</v>
      </c>
      <c r="C74" s="32">
        <f t="shared" si="7"/>
        <v>15702.538123660852</v>
      </c>
      <c r="D74" s="33">
        <f t="shared" si="6"/>
        <v>8926.0524111012055</v>
      </c>
      <c r="E74" s="58">
        <f t="shared" si="3"/>
        <v>24628.590534762057</v>
      </c>
      <c r="F74" s="59"/>
      <c r="G74" s="60"/>
      <c r="H74" s="50"/>
      <c r="I74" s="43"/>
      <c r="J74" s="43"/>
      <c r="K74" s="43"/>
      <c r="L74" s="43">
        <f t="shared" si="4"/>
        <v>102</v>
      </c>
      <c r="M74" s="49">
        <f t="shared" si="5"/>
        <v>0.01</v>
      </c>
      <c r="N74" s="40"/>
    </row>
    <row r="75" spans="1:14" ht="15.75" thickBot="1" x14ac:dyDescent="0.3">
      <c r="A75" s="30">
        <f t="shared" si="8"/>
        <v>68</v>
      </c>
      <c r="B75" s="32">
        <f t="shared" ref="B75:B138" si="9">IF(OR(B74&lt;0,B74&lt;E74),0,(IF(H74=0,B74-D74,B74-H74-D74)))</f>
        <v>1561327.7599549838</v>
      </c>
      <c r="C75" s="32">
        <f t="shared" si="7"/>
        <v>15613.277599549838</v>
      </c>
      <c r="D75" s="33">
        <f t="shared" si="6"/>
        <v>9015.3129352122196</v>
      </c>
      <c r="E75" s="58">
        <f t="shared" ref="E75:E138" si="10">IF(B75&lt;=D74,B75+C75,IF($L$3=1,B75*(M75/(1-(1+M75)^-(L75-0))),$B$3*($M$8/(1-(1+$M$8)^-($L$8-0)))))</f>
        <v>24628.590534762057</v>
      </c>
      <c r="F75" s="59"/>
      <c r="G75" s="60"/>
      <c r="H75" s="50"/>
      <c r="I75" s="43"/>
      <c r="J75" s="43"/>
      <c r="K75" s="43"/>
      <c r="L75" s="43">
        <f t="shared" ref="L75:L128" si="11">L74-1</f>
        <v>101</v>
      </c>
      <c r="M75" s="49">
        <f t="shared" ref="M75:M126" si="12">M74</f>
        <v>0.01</v>
      </c>
      <c r="N75" s="40"/>
    </row>
    <row r="76" spans="1:14" ht="15.75" thickBot="1" x14ac:dyDescent="0.3">
      <c r="A76" s="30">
        <f t="shared" si="8"/>
        <v>69</v>
      </c>
      <c r="B76" s="32">
        <f t="shared" si="9"/>
        <v>1552312.4470197717</v>
      </c>
      <c r="C76" s="32">
        <f t="shared" si="7"/>
        <v>15523.124470197718</v>
      </c>
      <c r="D76" s="33">
        <f t="shared" ref="D76:D139" si="13">IF(B76&lt;=D75,B76,E76-C76)</f>
        <v>9105.4660645643435</v>
      </c>
      <c r="E76" s="58">
        <f t="shared" si="10"/>
        <v>24628.590534762061</v>
      </c>
      <c r="F76" s="59"/>
      <c r="G76" s="60"/>
      <c r="H76" s="50"/>
      <c r="I76" s="43"/>
      <c r="J76" s="43"/>
      <c r="K76" s="43"/>
      <c r="L76" s="43">
        <f t="shared" si="11"/>
        <v>100</v>
      </c>
      <c r="M76" s="49">
        <f t="shared" si="12"/>
        <v>0.01</v>
      </c>
      <c r="N76" s="40"/>
    </row>
    <row r="77" spans="1:14" ht="15.75" thickBot="1" x14ac:dyDescent="0.3">
      <c r="A77" s="30">
        <f t="shared" si="8"/>
        <v>70</v>
      </c>
      <c r="B77" s="32">
        <f t="shared" si="9"/>
        <v>1543206.9809552073</v>
      </c>
      <c r="C77" s="32">
        <f t="shared" si="7"/>
        <v>15432.069809552073</v>
      </c>
      <c r="D77" s="33">
        <f t="shared" si="13"/>
        <v>9196.5207252099881</v>
      </c>
      <c r="E77" s="58">
        <f t="shared" si="10"/>
        <v>24628.590534762061</v>
      </c>
      <c r="F77" s="59"/>
      <c r="G77" s="60"/>
      <c r="H77" s="50"/>
      <c r="I77" s="43"/>
      <c r="J77" s="43"/>
      <c r="K77" s="43"/>
      <c r="L77" s="43">
        <f t="shared" si="11"/>
        <v>99</v>
      </c>
      <c r="M77" s="49">
        <f t="shared" si="12"/>
        <v>0.01</v>
      </c>
      <c r="N77" s="40"/>
    </row>
    <row r="78" spans="1:14" ht="15.75" thickBot="1" x14ac:dyDescent="0.3">
      <c r="A78" s="30">
        <f t="shared" si="8"/>
        <v>71</v>
      </c>
      <c r="B78" s="32">
        <f t="shared" si="9"/>
        <v>1534010.4602299973</v>
      </c>
      <c r="C78" s="32">
        <f t="shared" si="7"/>
        <v>15340.104602299973</v>
      </c>
      <c r="D78" s="33">
        <f t="shared" si="13"/>
        <v>9288.4859324620847</v>
      </c>
      <c r="E78" s="58">
        <f t="shared" si="10"/>
        <v>24628.590534762057</v>
      </c>
      <c r="F78" s="59"/>
      <c r="G78" s="60"/>
      <c r="H78" s="50"/>
      <c r="I78" s="43"/>
      <c r="J78" s="43"/>
      <c r="K78" s="43"/>
      <c r="L78" s="43">
        <f t="shared" si="11"/>
        <v>98</v>
      </c>
      <c r="M78" s="49">
        <f t="shared" si="12"/>
        <v>0.01</v>
      </c>
      <c r="N78" s="40"/>
    </row>
    <row r="79" spans="1:14" ht="15.75" thickBot="1" x14ac:dyDescent="0.3">
      <c r="A79" s="30">
        <f t="shared" si="8"/>
        <v>72</v>
      </c>
      <c r="B79" s="32">
        <f t="shared" si="9"/>
        <v>1524721.9742975351</v>
      </c>
      <c r="C79" s="32">
        <f t="shared" si="7"/>
        <v>15247.219742975352</v>
      </c>
      <c r="D79" s="33">
        <f t="shared" si="13"/>
        <v>9381.3707917867014</v>
      </c>
      <c r="E79" s="58">
        <f t="shared" si="10"/>
        <v>24628.590534762054</v>
      </c>
      <c r="F79" s="59"/>
      <c r="G79" s="60"/>
      <c r="H79" s="50"/>
      <c r="I79" s="43"/>
      <c r="J79" s="43"/>
      <c r="K79" s="43"/>
      <c r="L79" s="43">
        <f t="shared" si="11"/>
        <v>97</v>
      </c>
      <c r="M79" s="49">
        <f t="shared" si="12"/>
        <v>0.01</v>
      </c>
      <c r="N79" s="40"/>
    </row>
    <row r="80" spans="1:14" ht="15.75" thickBot="1" x14ac:dyDescent="0.3">
      <c r="A80" s="30">
        <f t="shared" si="8"/>
        <v>73</v>
      </c>
      <c r="B80" s="32">
        <f t="shared" si="9"/>
        <v>1515340.6035057483</v>
      </c>
      <c r="C80" s="32">
        <f t="shared" si="7"/>
        <v>15153.406035057484</v>
      </c>
      <c r="D80" s="33">
        <f t="shared" si="13"/>
        <v>9475.1844997045737</v>
      </c>
      <c r="E80" s="58">
        <f t="shared" si="10"/>
        <v>24628.590534762057</v>
      </c>
      <c r="F80" s="59"/>
      <c r="G80" s="60"/>
      <c r="H80" s="50"/>
      <c r="I80" s="43"/>
      <c r="J80" s="43"/>
      <c r="K80" s="43"/>
      <c r="L80" s="43">
        <f t="shared" si="11"/>
        <v>96</v>
      </c>
      <c r="M80" s="49">
        <f t="shared" si="12"/>
        <v>0.01</v>
      </c>
      <c r="N80" s="40"/>
    </row>
    <row r="81" spans="1:14" ht="15.75" thickBot="1" x14ac:dyDescent="0.3">
      <c r="A81" s="30">
        <f t="shared" si="8"/>
        <v>74</v>
      </c>
      <c r="B81" s="32">
        <f t="shared" si="9"/>
        <v>1505865.4190060438</v>
      </c>
      <c r="C81" s="32">
        <f t="shared" si="7"/>
        <v>15058.654190060439</v>
      </c>
      <c r="D81" s="33">
        <f t="shared" si="13"/>
        <v>9569.9363447016221</v>
      </c>
      <c r="E81" s="58">
        <f t="shared" si="10"/>
        <v>24628.590534762061</v>
      </c>
      <c r="F81" s="59"/>
      <c r="G81" s="60"/>
      <c r="H81" s="50"/>
      <c r="I81" s="43"/>
      <c r="J81" s="43"/>
      <c r="K81" s="43"/>
      <c r="L81" s="43">
        <f t="shared" si="11"/>
        <v>95</v>
      </c>
      <c r="M81" s="49">
        <f t="shared" si="12"/>
        <v>0.01</v>
      </c>
      <c r="N81" s="40"/>
    </row>
    <row r="82" spans="1:14" ht="15.75" thickBot="1" x14ac:dyDescent="0.3">
      <c r="A82" s="30">
        <f t="shared" si="8"/>
        <v>75</v>
      </c>
      <c r="B82" s="32">
        <f t="shared" si="9"/>
        <v>1496295.4826613422</v>
      </c>
      <c r="C82" s="32">
        <f t="shared" si="7"/>
        <v>14962.954826613422</v>
      </c>
      <c r="D82" s="33">
        <f t="shared" si="13"/>
        <v>9665.6357081486312</v>
      </c>
      <c r="E82" s="58">
        <f t="shared" si="10"/>
        <v>24628.590534762054</v>
      </c>
      <c r="F82" s="59"/>
      <c r="G82" s="60"/>
      <c r="H82" s="50"/>
      <c r="I82" s="43"/>
      <c r="J82" s="43"/>
      <c r="K82" s="43"/>
      <c r="L82" s="43">
        <f t="shared" si="11"/>
        <v>94</v>
      </c>
      <c r="M82" s="49">
        <f t="shared" si="12"/>
        <v>0.01</v>
      </c>
      <c r="N82" s="40"/>
    </row>
    <row r="83" spans="1:14" ht="15.75" thickBot="1" x14ac:dyDescent="0.3">
      <c r="A83" s="30">
        <f t="shared" si="8"/>
        <v>76</v>
      </c>
      <c r="B83" s="32">
        <f t="shared" si="9"/>
        <v>1486629.8469531937</v>
      </c>
      <c r="C83" s="32">
        <f t="shared" si="7"/>
        <v>14866.298469531937</v>
      </c>
      <c r="D83" s="33">
        <f t="shared" si="13"/>
        <v>9762.2920652301236</v>
      </c>
      <c r="E83" s="58">
        <f t="shared" si="10"/>
        <v>24628.590534762061</v>
      </c>
      <c r="F83" s="59"/>
      <c r="G83" s="60"/>
      <c r="H83" s="50"/>
      <c r="I83" s="43"/>
      <c r="J83" s="43"/>
      <c r="K83" s="43"/>
      <c r="L83" s="43">
        <f t="shared" si="11"/>
        <v>93</v>
      </c>
      <c r="M83" s="49">
        <f t="shared" si="12"/>
        <v>0.01</v>
      </c>
      <c r="N83" s="40"/>
    </row>
    <row r="84" spans="1:14" ht="15.75" thickBot="1" x14ac:dyDescent="0.3">
      <c r="A84" s="30">
        <f t="shared" si="8"/>
        <v>77</v>
      </c>
      <c r="B84" s="32">
        <f t="shared" si="9"/>
        <v>1476867.5548879635</v>
      </c>
      <c r="C84" s="32">
        <f t="shared" si="7"/>
        <v>14768.675548879635</v>
      </c>
      <c r="D84" s="33">
        <f t="shared" si="13"/>
        <v>9859.9149858824221</v>
      </c>
      <c r="E84" s="58">
        <f t="shared" si="10"/>
        <v>24628.590534762057</v>
      </c>
      <c r="F84" s="59"/>
      <c r="G84" s="60"/>
      <c r="H84" s="50"/>
      <c r="I84" s="43"/>
      <c r="J84" s="43"/>
      <c r="K84" s="43"/>
      <c r="L84" s="43">
        <f t="shared" si="11"/>
        <v>92</v>
      </c>
      <c r="M84" s="49">
        <f t="shared" si="12"/>
        <v>0.01</v>
      </c>
      <c r="N84" s="40"/>
    </row>
    <row r="85" spans="1:14" ht="15.75" thickBot="1" x14ac:dyDescent="0.3">
      <c r="A85" s="30">
        <f t="shared" si="8"/>
        <v>78</v>
      </c>
      <c r="B85" s="32">
        <f t="shared" si="9"/>
        <v>1467007.6399020811</v>
      </c>
      <c r="C85" s="32">
        <f t="shared" si="7"/>
        <v>14670.076399020811</v>
      </c>
      <c r="D85" s="33">
        <f t="shared" si="13"/>
        <v>9958.514135741254</v>
      </c>
      <c r="E85" s="58">
        <f t="shared" si="10"/>
        <v>24628.590534762065</v>
      </c>
      <c r="F85" s="59"/>
      <c r="G85" s="60"/>
      <c r="H85" s="50"/>
      <c r="I85" s="43"/>
      <c r="J85" s="43"/>
      <c r="K85" s="43"/>
      <c r="L85" s="43">
        <f t="shared" si="11"/>
        <v>91</v>
      </c>
      <c r="M85" s="49">
        <f t="shared" si="12"/>
        <v>0.01</v>
      </c>
      <c r="N85" s="40"/>
    </row>
    <row r="86" spans="1:14" ht="15.75" thickBot="1" x14ac:dyDescent="0.3">
      <c r="A86" s="30">
        <f t="shared" si="8"/>
        <v>79</v>
      </c>
      <c r="B86" s="32">
        <f t="shared" si="9"/>
        <v>1457049.1257663399</v>
      </c>
      <c r="C86" s="32">
        <f t="shared" si="7"/>
        <v>14570.4912576634</v>
      </c>
      <c r="D86" s="33">
        <f t="shared" si="13"/>
        <v>10058.099277098658</v>
      </c>
      <c r="E86" s="58">
        <f t="shared" si="10"/>
        <v>24628.590534762057</v>
      </c>
      <c r="F86" s="59"/>
      <c r="G86" s="60"/>
      <c r="H86" s="50"/>
      <c r="I86" s="43"/>
      <c r="J86" s="43"/>
      <c r="K86" s="43"/>
      <c r="L86" s="43">
        <f t="shared" si="11"/>
        <v>90</v>
      </c>
      <c r="M86" s="49">
        <f t="shared" si="12"/>
        <v>0.01</v>
      </c>
      <c r="N86" s="40"/>
    </row>
    <row r="87" spans="1:14" ht="15.75" thickBot="1" x14ac:dyDescent="0.3">
      <c r="A87" s="30">
        <f t="shared" si="8"/>
        <v>80</v>
      </c>
      <c r="B87" s="32">
        <f t="shared" si="9"/>
        <v>1446991.0264892413</v>
      </c>
      <c r="C87" s="32">
        <f t="shared" si="7"/>
        <v>14469.910264892413</v>
      </c>
      <c r="D87" s="33">
        <f t="shared" si="13"/>
        <v>10158.680269869641</v>
      </c>
      <c r="E87" s="58">
        <f t="shared" si="10"/>
        <v>24628.590534762054</v>
      </c>
      <c r="F87" s="59"/>
      <c r="G87" s="60"/>
      <c r="H87" s="50"/>
      <c r="I87" s="43"/>
      <c r="J87" s="43"/>
      <c r="K87" s="43"/>
      <c r="L87" s="43">
        <f t="shared" si="11"/>
        <v>89</v>
      </c>
      <c r="M87" s="49">
        <f t="shared" si="12"/>
        <v>0.01</v>
      </c>
      <c r="N87" s="40"/>
    </row>
    <row r="88" spans="1:14" ht="15.75" thickBot="1" x14ac:dyDescent="0.3">
      <c r="A88" s="30">
        <f t="shared" si="8"/>
        <v>81</v>
      </c>
      <c r="B88" s="32">
        <f t="shared" si="9"/>
        <v>1436832.3462193715</v>
      </c>
      <c r="C88" s="32">
        <f t="shared" si="7"/>
        <v>14368.323462193715</v>
      </c>
      <c r="D88" s="33">
        <f t="shared" si="13"/>
        <v>10260.267072568342</v>
      </c>
      <c r="E88" s="58">
        <f t="shared" si="10"/>
        <v>24628.590534762057</v>
      </c>
      <c r="F88" s="59"/>
      <c r="G88" s="60"/>
      <c r="H88" s="50"/>
      <c r="I88" s="43"/>
      <c r="J88" s="43"/>
      <c r="K88" s="43"/>
      <c r="L88" s="43">
        <f t="shared" si="11"/>
        <v>88</v>
      </c>
      <c r="M88" s="49">
        <f t="shared" si="12"/>
        <v>0.01</v>
      </c>
      <c r="N88" s="40"/>
    </row>
    <row r="89" spans="1:14" ht="15.75" thickBot="1" x14ac:dyDescent="0.3">
      <c r="A89" s="30">
        <f t="shared" si="8"/>
        <v>82</v>
      </c>
      <c r="B89" s="32">
        <f t="shared" si="9"/>
        <v>1426572.0791468031</v>
      </c>
      <c r="C89" s="32">
        <f t="shared" si="7"/>
        <v>14265.720791468031</v>
      </c>
      <c r="D89" s="33">
        <f t="shared" si="13"/>
        <v>10362.86974329403</v>
      </c>
      <c r="E89" s="58">
        <f t="shared" si="10"/>
        <v>24628.590534762061</v>
      </c>
      <c r="F89" s="59"/>
      <c r="G89" s="60"/>
      <c r="H89" s="50"/>
      <c r="I89" s="43"/>
      <c r="J89" s="43"/>
      <c r="K89" s="43"/>
      <c r="L89" s="43">
        <f t="shared" si="11"/>
        <v>87</v>
      </c>
      <c r="M89" s="49">
        <f t="shared" si="12"/>
        <v>0.01</v>
      </c>
      <c r="N89" s="40"/>
    </row>
    <row r="90" spans="1:14" ht="15.75" thickBot="1" x14ac:dyDescent="0.3">
      <c r="A90" s="30">
        <f t="shared" si="8"/>
        <v>83</v>
      </c>
      <c r="B90" s="32">
        <f t="shared" si="9"/>
        <v>1416209.209403509</v>
      </c>
      <c r="C90" s="32">
        <f t="shared" si="7"/>
        <v>14162.092094035092</v>
      </c>
      <c r="D90" s="33">
        <f t="shared" si="13"/>
        <v>10466.498440726966</v>
      </c>
      <c r="E90" s="58">
        <f t="shared" si="10"/>
        <v>24628.590534762057</v>
      </c>
      <c r="F90" s="59"/>
      <c r="G90" s="60"/>
      <c r="H90" s="50"/>
      <c r="I90" s="43"/>
      <c r="J90" s="43"/>
      <c r="K90" s="43"/>
      <c r="L90" s="43">
        <f t="shared" si="11"/>
        <v>86</v>
      </c>
      <c r="M90" s="49">
        <f t="shared" si="12"/>
        <v>0.01</v>
      </c>
      <c r="N90" s="40"/>
    </row>
    <row r="91" spans="1:14" ht="15.75" thickBot="1" x14ac:dyDescent="0.3">
      <c r="A91" s="30">
        <f t="shared" si="8"/>
        <v>84</v>
      </c>
      <c r="B91" s="32">
        <f t="shared" si="9"/>
        <v>1405742.7109627821</v>
      </c>
      <c r="C91" s="32">
        <f t="shared" si="7"/>
        <v>14057.427109627823</v>
      </c>
      <c r="D91" s="33">
        <f t="shared" si="13"/>
        <v>10571.163425134242</v>
      </c>
      <c r="E91" s="58">
        <f t="shared" si="10"/>
        <v>24628.590534762065</v>
      </c>
      <c r="F91" s="59"/>
      <c r="G91" s="60"/>
      <c r="H91" s="50"/>
      <c r="I91" s="43"/>
      <c r="J91" s="43"/>
      <c r="K91" s="43"/>
      <c r="L91" s="43">
        <f t="shared" si="11"/>
        <v>85</v>
      </c>
      <c r="M91" s="49">
        <f t="shared" si="12"/>
        <v>0.01</v>
      </c>
      <c r="N91" s="40"/>
    </row>
    <row r="92" spans="1:14" ht="15.75" thickBot="1" x14ac:dyDescent="0.3">
      <c r="A92" s="30">
        <f t="shared" si="8"/>
        <v>85</v>
      </c>
      <c r="B92" s="32">
        <f t="shared" si="9"/>
        <v>1395171.5475376479</v>
      </c>
      <c r="C92" s="32">
        <f t="shared" si="7"/>
        <v>13951.715475376479</v>
      </c>
      <c r="D92" s="33">
        <f t="shared" si="13"/>
        <v>10676.875059385582</v>
      </c>
      <c r="E92" s="58">
        <f t="shared" si="10"/>
        <v>24628.590534762061</v>
      </c>
      <c r="F92" s="59"/>
      <c r="G92" s="60"/>
      <c r="H92" s="50"/>
      <c r="I92" s="43"/>
      <c r="J92" s="43"/>
      <c r="K92" s="43"/>
      <c r="L92" s="43">
        <f t="shared" si="11"/>
        <v>84</v>
      </c>
      <c r="M92" s="49">
        <f t="shared" si="12"/>
        <v>0.01</v>
      </c>
      <c r="N92" s="40"/>
    </row>
    <row r="93" spans="1:14" ht="15.75" thickBot="1" x14ac:dyDescent="0.3">
      <c r="A93" s="30">
        <f t="shared" si="8"/>
        <v>86</v>
      </c>
      <c r="B93" s="32">
        <f t="shared" si="9"/>
        <v>1384494.6724782623</v>
      </c>
      <c r="C93" s="32">
        <f t="shared" si="7"/>
        <v>13844.946724782623</v>
      </c>
      <c r="D93" s="33">
        <f t="shared" si="13"/>
        <v>10783.643809979438</v>
      </c>
      <c r="E93" s="58">
        <f t="shared" si="10"/>
        <v>24628.590534762061</v>
      </c>
      <c r="F93" s="59"/>
      <c r="G93" s="60"/>
      <c r="H93" s="50"/>
      <c r="I93" s="43"/>
      <c r="J93" s="43"/>
      <c r="K93" s="43"/>
      <c r="L93" s="43">
        <f t="shared" si="11"/>
        <v>83</v>
      </c>
      <c r="M93" s="49">
        <f t="shared" si="12"/>
        <v>0.01</v>
      </c>
      <c r="N93" s="40"/>
    </row>
    <row r="94" spans="1:14" ht="15.75" thickBot="1" x14ac:dyDescent="0.3">
      <c r="A94" s="30">
        <f t="shared" si="8"/>
        <v>87</v>
      </c>
      <c r="B94" s="32">
        <f t="shared" si="9"/>
        <v>1373711.0286682828</v>
      </c>
      <c r="C94" s="32">
        <f t="shared" si="7"/>
        <v>13737.110286682828</v>
      </c>
      <c r="D94" s="33">
        <f t="shared" si="13"/>
        <v>10891.480248079226</v>
      </c>
      <c r="E94" s="58">
        <f t="shared" si="10"/>
        <v>24628.590534762054</v>
      </c>
      <c r="F94" s="59"/>
      <c r="G94" s="60"/>
      <c r="H94" s="50"/>
      <c r="I94" s="43"/>
      <c r="J94" s="43"/>
      <c r="K94" s="43"/>
      <c r="L94" s="43">
        <f t="shared" si="11"/>
        <v>82</v>
      </c>
      <c r="M94" s="49">
        <f t="shared" si="12"/>
        <v>0.01</v>
      </c>
      <c r="N94" s="40"/>
    </row>
    <row r="95" spans="1:14" ht="15.75" thickBot="1" x14ac:dyDescent="0.3">
      <c r="A95" s="30">
        <f t="shared" si="8"/>
        <v>88</v>
      </c>
      <c r="B95" s="32">
        <f t="shared" si="9"/>
        <v>1362819.5484202036</v>
      </c>
      <c r="C95" s="32">
        <f t="shared" si="7"/>
        <v>13628.195484202037</v>
      </c>
      <c r="D95" s="33">
        <f t="shared" si="13"/>
        <v>11000.395050560024</v>
      </c>
      <c r="E95" s="58">
        <f t="shared" si="10"/>
        <v>24628.590534762061</v>
      </c>
      <c r="F95" s="59"/>
      <c r="G95" s="60"/>
      <c r="H95" s="50"/>
      <c r="I95" s="43"/>
      <c r="J95" s="43"/>
      <c r="K95" s="43"/>
      <c r="L95" s="43">
        <f t="shared" si="11"/>
        <v>81</v>
      </c>
      <c r="M95" s="49">
        <f t="shared" si="12"/>
        <v>0.01</v>
      </c>
      <c r="N95" s="40"/>
    </row>
    <row r="96" spans="1:14" ht="15.75" thickBot="1" x14ac:dyDescent="0.3">
      <c r="A96" s="30">
        <f t="shared" si="8"/>
        <v>89</v>
      </c>
      <c r="B96" s="32">
        <f t="shared" si="9"/>
        <v>1351819.1533696435</v>
      </c>
      <c r="C96" s="32">
        <f t="shared" si="7"/>
        <v>13518.191533696436</v>
      </c>
      <c r="D96" s="33">
        <f t="shared" si="13"/>
        <v>11110.399001065622</v>
      </c>
      <c r="E96" s="58">
        <f t="shared" si="10"/>
        <v>24628.590534762057</v>
      </c>
      <c r="F96" s="59"/>
      <c r="G96" s="60"/>
      <c r="H96" s="50"/>
      <c r="I96" s="43"/>
      <c r="J96" s="43"/>
      <c r="K96" s="43"/>
      <c r="L96" s="43">
        <f t="shared" si="11"/>
        <v>80</v>
      </c>
      <c r="M96" s="49">
        <f t="shared" si="12"/>
        <v>0.01</v>
      </c>
      <c r="N96" s="40"/>
    </row>
    <row r="97" spans="1:14" ht="15.75" thickBot="1" x14ac:dyDescent="0.3">
      <c r="A97" s="30">
        <f t="shared" si="8"/>
        <v>90</v>
      </c>
      <c r="B97" s="32">
        <f t="shared" si="9"/>
        <v>1340708.7543685779</v>
      </c>
      <c r="C97" s="32">
        <f t="shared" si="7"/>
        <v>13407.087543685779</v>
      </c>
      <c r="D97" s="33">
        <f t="shared" si="13"/>
        <v>11221.502991076286</v>
      </c>
      <c r="E97" s="58">
        <f t="shared" si="10"/>
        <v>24628.590534762065</v>
      </c>
      <c r="F97" s="59"/>
      <c r="G97" s="60"/>
      <c r="H97" s="50"/>
      <c r="I97" s="43"/>
      <c r="J97" s="43"/>
      <c r="K97" s="43"/>
      <c r="L97" s="43">
        <f t="shared" si="11"/>
        <v>79</v>
      </c>
      <c r="M97" s="49">
        <f t="shared" si="12"/>
        <v>0.01</v>
      </c>
      <c r="N97" s="40"/>
    </row>
    <row r="98" spans="1:14" ht="15.75" thickBot="1" x14ac:dyDescent="0.3">
      <c r="A98" s="30">
        <f t="shared" si="8"/>
        <v>91</v>
      </c>
      <c r="B98" s="32">
        <f t="shared" si="9"/>
        <v>1329487.2513775015</v>
      </c>
      <c r="C98" s="32">
        <f t="shared" si="7"/>
        <v>13294.872513775015</v>
      </c>
      <c r="D98" s="33">
        <f t="shared" si="13"/>
        <v>11333.718020987042</v>
      </c>
      <c r="E98" s="58">
        <f t="shared" si="10"/>
        <v>24628.590534762057</v>
      </c>
      <c r="F98" s="59"/>
      <c r="G98" s="60"/>
      <c r="H98" s="50"/>
      <c r="I98" s="43"/>
      <c r="J98" s="43"/>
      <c r="K98" s="43"/>
      <c r="L98" s="43">
        <f t="shared" si="11"/>
        <v>78</v>
      </c>
      <c r="M98" s="49">
        <f t="shared" si="12"/>
        <v>0.01</v>
      </c>
      <c r="N98" s="40"/>
    </row>
    <row r="99" spans="1:14" ht="15.75" thickBot="1" x14ac:dyDescent="0.3">
      <c r="A99" s="30">
        <f t="shared" si="8"/>
        <v>92</v>
      </c>
      <c r="B99" s="32">
        <f t="shared" si="9"/>
        <v>1318153.5333565145</v>
      </c>
      <c r="C99" s="32">
        <f t="shared" si="7"/>
        <v>13181.535333565145</v>
      </c>
      <c r="D99" s="33">
        <f t="shared" si="13"/>
        <v>11447.055201196912</v>
      </c>
      <c r="E99" s="58">
        <f t="shared" si="10"/>
        <v>24628.590534762057</v>
      </c>
      <c r="F99" s="59"/>
      <c r="G99" s="60"/>
      <c r="H99" s="50"/>
      <c r="I99" s="43"/>
      <c r="J99" s="43"/>
      <c r="K99" s="43"/>
      <c r="L99" s="43">
        <f t="shared" si="11"/>
        <v>77</v>
      </c>
      <c r="M99" s="49">
        <f t="shared" si="12"/>
        <v>0.01</v>
      </c>
      <c r="N99" s="40"/>
    </row>
    <row r="100" spans="1:14" ht="15.75" thickBot="1" x14ac:dyDescent="0.3">
      <c r="A100" s="30">
        <f t="shared" si="8"/>
        <v>93</v>
      </c>
      <c r="B100" s="32">
        <f t="shared" si="9"/>
        <v>1306706.4781553177</v>
      </c>
      <c r="C100" s="32">
        <f t="shared" si="7"/>
        <v>13067.064781553177</v>
      </c>
      <c r="D100" s="33">
        <f t="shared" si="13"/>
        <v>11561.525753208884</v>
      </c>
      <c r="E100" s="58">
        <f t="shared" si="10"/>
        <v>24628.590534762061</v>
      </c>
      <c r="F100" s="59"/>
      <c r="G100" s="60"/>
      <c r="H100" s="50"/>
      <c r="I100" s="43"/>
      <c r="J100" s="43"/>
      <c r="K100" s="43"/>
      <c r="L100" s="43">
        <f t="shared" si="11"/>
        <v>76</v>
      </c>
      <c r="M100" s="49">
        <f t="shared" si="12"/>
        <v>0.01</v>
      </c>
      <c r="N100" s="40"/>
    </row>
    <row r="101" spans="1:14" ht="15.75" thickBot="1" x14ac:dyDescent="0.3">
      <c r="A101" s="30">
        <f t="shared" si="8"/>
        <v>94</v>
      </c>
      <c r="B101" s="32">
        <f t="shared" si="9"/>
        <v>1295144.9524021088</v>
      </c>
      <c r="C101" s="32">
        <f t="shared" si="7"/>
        <v>12951.449524021089</v>
      </c>
      <c r="D101" s="33">
        <f t="shared" si="13"/>
        <v>11677.141010740979</v>
      </c>
      <c r="E101" s="58">
        <f t="shared" si="10"/>
        <v>24628.590534762068</v>
      </c>
      <c r="F101" s="59"/>
      <c r="G101" s="60"/>
      <c r="H101" s="50"/>
      <c r="I101" s="43"/>
      <c r="J101" s="43"/>
      <c r="K101" s="43"/>
      <c r="L101" s="43">
        <f t="shared" si="11"/>
        <v>75</v>
      </c>
      <c r="M101" s="49">
        <f t="shared" si="12"/>
        <v>0.01</v>
      </c>
      <c r="N101" s="40"/>
    </row>
    <row r="102" spans="1:14" ht="15.75" thickBot="1" x14ac:dyDescent="0.3">
      <c r="A102" s="30">
        <f t="shared" si="8"/>
        <v>95</v>
      </c>
      <c r="B102" s="32">
        <f t="shared" si="9"/>
        <v>1283467.8113913678</v>
      </c>
      <c r="C102" s="32">
        <f t="shared" si="7"/>
        <v>12834.678113913678</v>
      </c>
      <c r="D102" s="33">
        <f t="shared" si="13"/>
        <v>11793.912420848379</v>
      </c>
      <c r="E102" s="58">
        <f t="shared" si="10"/>
        <v>24628.590534762057</v>
      </c>
      <c r="F102" s="59"/>
      <c r="G102" s="60"/>
      <c r="H102" s="50"/>
      <c r="I102" s="43"/>
      <c r="J102" s="43"/>
      <c r="K102" s="43"/>
      <c r="L102" s="43">
        <f t="shared" si="11"/>
        <v>74</v>
      </c>
      <c r="M102" s="49">
        <f t="shared" si="12"/>
        <v>0.01</v>
      </c>
      <c r="N102" s="40"/>
    </row>
    <row r="103" spans="1:14" ht="15.75" thickBot="1" x14ac:dyDescent="0.3">
      <c r="A103" s="30">
        <f t="shared" si="8"/>
        <v>96</v>
      </c>
      <c r="B103" s="32">
        <f t="shared" si="9"/>
        <v>1271673.8989705194</v>
      </c>
      <c r="C103" s="32">
        <f t="shared" si="7"/>
        <v>12716.738989705194</v>
      </c>
      <c r="D103" s="33">
        <f t="shared" si="13"/>
        <v>11911.851545056863</v>
      </c>
      <c r="E103" s="58">
        <f t="shared" si="10"/>
        <v>24628.590534762057</v>
      </c>
      <c r="F103" s="59"/>
      <c r="G103" s="60"/>
      <c r="H103" s="50"/>
      <c r="I103" s="43"/>
      <c r="J103" s="43"/>
      <c r="K103" s="43"/>
      <c r="L103" s="43">
        <f t="shared" si="11"/>
        <v>73</v>
      </c>
      <c r="M103" s="49">
        <f t="shared" si="12"/>
        <v>0.01</v>
      </c>
      <c r="N103" s="40"/>
    </row>
    <row r="104" spans="1:14" ht="15.75" thickBot="1" x14ac:dyDescent="0.3">
      <c r="A104" s="30">
        <f t="shared" si="8"/>
        <v>97</v>
      </c>
      <c r="B104" s="32">
        <f t="shared" si="9"/>
        <v>1259762.0474254626</v>
      </c>
      <c r="C104" s="32">
        <f t="shared" si="7"/>
        <v>12597.620474254627</v>
      </c>
      <c r="D104" s="33">
        <f t="shared" si="13"/>
        <v>12030.970060507434</v>
      </c>
      <c r="E104" s="58">
        <f t="shared" si="10"/>
        <v>24628.590534762061</v>
      </c>
      <c r="F104" s="59"/>
      <c r="G104" s="60"/>
      <c r="H104" s="50"/>
      <c r="I104" s="43"/>
      <c r="J104" s="43"/>
      <c r="K104" s="43"/>
      <c r="L104" s="43">
        <f t="shared" si="11"/>
        <v>72</v>
      </c>
      <c r="M104" s="49">
        <f t="shared" si="12"/>
        <v>0.01</v>
      </c>
      <c r="N104" s="40"/>
    </row>
    <row r="105" spans="1:14" ht="15.75" thickBot="1" x14ac:dyDescent="0.3">
      <c r="A105" s="30">
        <f t="shared" si="8"/>
        <v>98</v>
      </c>
      <c r="B105" s="32">
        <f t="shared" si="9"/>
        <v>1247731.0773649551</v>
      </c>
      <c r="C105" s="32">
        <f t="shared" si="7"/>
        <v>12477.310773649551</v>
      </c>
      <c r="D105" s="33">
        <f t="shared" si="13"/>
        <v>12151.279761112517</v>
      </c>
      <c r="E105" s="58">
        <f t="shared" si="10"/>
        <v>24628.590534762068</v>
      </c>
      <c r="F105" s="59"/>
      <c r="G105" s="60"/>
      <c r="H105" s="50"/>
      <c r="I105" s="43"/>
      <c r="J105" s="43"/>
      <c r="K105" s="43"/>
      <c r="L105" s="43">
        <f t="shared" si="11"/>
        <v>71</v>
      </c>
      <c r="M105" s="49">
        <f t="shared" si="12"/>
        <v>0.01</v>
      </c>
      <c r="N105" s="40"/>
    </row>
    <row r="106" spans="1:14" ht="15.75" thickBot="1" x14ac:dyDescent="0.3">
      <c r="A106" s="30">
        <f t="shared" si="8"/>
        <v>99</v>
      </c>
      <c r="B106" s="32">
        <f t="shared" si="9"/>
        <v>1235579.7976038426</v>
      </c>
      <c r="C106" s="32">
        <f t="shared" si="7"/>
        <v>12355.797976038426</v>
      </c>
      <c r="D106" s="33">
        <f t="shared" si="13"/>
        <v>12272.792558723628</v>
      </c>
      <c r="E106" s="58">
        <f t="shared" si="10"/>
        <v>24628.590534762054</v>
      </c>
      <c r="F106" s="59"/>
      <c r="G106" s="60"/>
      <c r="H106" s="50"/>
      <c r="I106" s="43"/>
      <c r="J106" s="43"/>
      <c r="K106" s="43"/>
      <c r="L106" s="43">
        <f t="shared" si="11"/>
        <v>70</v>
      </c>
      <c r="M106" s="49">
        <f t="shared" si="12"/>
        <v>0.01</v>
      </c>
      <c r="N106" s="40"/>
    </row>
    <row r="107" spans="1:14" ht="15.75" thickBot="1" x14ac:dyDescent="0.3">
      <c r="A107" s="30">
        <f t="shared" si="8"/>
        <v>100</v>
      </c>
      <c r="B107" s="32">
        <f t="shared" si="9"/>
        <v>1223307.005045119</v>
      </c>
      <c r="C107" s="32">
        <f t="shared" si="7"/>
        <v>12233.07005045119</v>
      </c>
      <c r="D107" s="33">
        <f t="shared" si="13"/>
        <v>12395.520484310875</v>
      </c>
      <c r="E107" s="58">
        <f t="shared" si="10"/>
        <v>24628.590534762065</v>
      </c>
      <c r="F107" s="59"/>
      <c r="G107" s="60"/>
      <c r="H107" s="50"/>
      <c r="I107" s="43"/>
      <c r="J107" s="43"/>
      <c r="K107" s="43"/>
      <c r="L107" s="43">
        <f t="shared" si="11"/>
        <v>69</v>
      </c>
      <c r="M107" s="49">
        <f t="shared" si="12"/>
        <v>0.01</v>
      </c>
      <c r="N107" s="40"/>
    </row>
    <row r="108" spans="1:14" ht="15.75" thickBot="1" x14ac:dyDescent="0.3">
      <c r="A108" s="30">
        <f t="shared" si="8"/>
        <v>101</v>
      </c>
      <c r="B108" s="32">
        <f t="shared" si="9"/>
        <v>1210911.4845608082</v>
      </c>
      <c r="C108" s="32">
        <f t="shared" si="7"/>
        <v>12109.114845608083</v>
      </c>
      <c r="D108" s="33">
        <f t="shared" si="13"/>
        <v>12519.475689153982</v>
      </c>
      <c r="E108" s="58">
        <f t="shared" si="10"/>
        <v>24628.590534762065</v>
      </c>
      <c r="F108" s="59"/>
      <c r="G108" s="60"/>
      <c r="H108" s="50"/>
      <c r="I108" s="43"/>
      <c r="J108" s="43"/>
      <c r="K108" s="43"/>
      <c r="L108" s="43">
        <f t="shared" si="11"/>
        <v>68</v>
      </c>
      <c r="M108" s="49">
        <f t="shared" si="12"/>
        <v>0.01</v>
      </c>
      <c r="N108" s="40"/>
    </row>
    <row r="109" spans="1:14" ht="15.75" thickBot="1" x14ac:dyDescent="0.3">
      <c r="A109" s="30">
        <f t="shared" si="8"/>
        <v>102</v>
      </c>
      <c r="B109" s="32">
        <f t="shared" si="9"/>
        <v>1198392.0088716543</v>
      </c>
      <c r="C109" s="32">
        <f t="shared" si="7"/>
        <v>11983.920088716543</v>
      </c>
      <c r="D109" s="33">
        <f t="shared" si="13"/>
        <v>12644.670446045526</v>
      </c>
      <c r="E109" s="58">
        <f t="shared" si="10"/>
        <v>24628.590534762068</v>
      </c>
      <c r="F109" s="59"/>
      <c r="G109" s="60"/>
      <c r="H109" s="50"/>
      <c r="I109" s="43"/>
      <c r="J109" s="43"/>
      <c r="K109" s="43"/>
      <c r="L109" s="43">
        <f t="shared" si="11"/>
        <v>67</v>
      </c>
      <c r="M109" s="49">
        <f t="shared" si="12"/>
        <v>0.01</v>
      </c>
      <c r="N109" s="40"/>
    </row>
    <row r="110" spans="1:14" ht="15.75" thickBot="1" x14ac:dyDescent="0.3">
      <c r="A110" s="30">
        <f t="shared" si="8"/>
        <v>103</v>
      </c>
      <c r="B110" s="32">
        <f t="shared" si="9"/>
        <v>1185747.3384256088</v>
      </c>
      <c r="C110" s="32">
        <f t="shared" si="7"/>
        <v>11857.473384256089</v>
      </c>
      <c r="D110" s="33">
        <f t="shared" si="13"/>
        <v>12771.117150505979</v>
      </c>
      <c r="E110" s="58">
        <f t="shared" si="10"/>
        <v>24628.590534762068</v>
      </c>
      <c r="F110" s="59"/>
      <c r="G110" s="60"/>
      <c r="H110" s="50"/>
      <c r="I110" s="43"/>
      <c r="J110" s="43"/>
      <c r="K110" s="43"/>
      <c r="L110" s="43">
        <f t="shared" si="11"/>
        <v>66</v>
      </c>
      <c r="M110" s="49">
        <f t="shared" si="12"/>
        <v>0.01</v>
      </c>
      <c r="N110" s="40"/>
    </row>
    <row r="111" spans="1:14" ht="15.75" thickBot="1" x14ac:dyDescent="0.3">
      <c r="A111" s="30">
        <f t="shared" si="8"/>
        <v>104</v>
      </c>
      <c r="B111" s="32">
        <f t="shared" si="9"/>
        <v>1172976.2212751028</v>
      </c>
      <c r="C111" s="32">
        <f t="shared" si="7"/>
        <v>11729.762212751028</v>
      </c>
      <c r="D111" s="33">
        <f t="shared" si="13"/>
        <v>12898.828322011037</v>
      </c>
      <c r="E111" s="58">
        <f t="shared" si="10"/>
        <v>24628.590534762065</v>
      </c>
      <c r="F111" s="59"/>
      <c r="G111" s="60"/>
      <c r="H111" s="50"/>
      <c r="I111" s="43"/>
      <c r="J111" s="43"/>
      <c r="K111" s="43"/>
      <c r="L111" s="43">
        <f t="shared" si="11"/>
        <v>65</v>
      </c>
      <c r="M111" s="49">
        <f t="shared" si="12"/>
        <v>0.01</v>
      </c>
      <c r="N111" s="40"/>
    </row>
    <row r="112" spans="1:14" ht="15.75" thickBot="1" x14ac:dyDescent="0.3">
      <c r="A112" s="30">
        <f t="shared" si="8"/>
        <v>105</v>
      </c>
      <c r="B112" s="32">
        <f t="shared" si="9"/>
        <v>1160077.3929530918</v>
      </c>
      <c r="C112" s="32">
        <f t="shared" si="7"/>
        <v>11600.773929530918</v>
      </c>
      <c r="D112" s="33">
        <f t="shared" si="13"/>
        <v>13027.816605231146</v>
      </c>
      <c r="E112" s="58">
        <f t="shared" si="10"/>
        <v>24628.590534762065</v>
      </c>
      <c r="F112" s="59"/>
      <c r="G112" s="60"/>
      <c r="H112" s="50"/>
      <c r="I112" s="43"/>
      <c r="J112" s="43"/>
      <c r="K112" s="43"/>
      <c r="L112" s="43">
        <f t="shared" si="11"/>
        <v>64</v>
      </c>
      <c r="M112" s="49">
        <f t="shared" si="12"/>
        <v>0.01</v>
      </c>
      <c r="N112" s="40"/>
    </row>
    <row r="113" spans="1:14" ht="15.75" thickBot="1" x14ac:dyDescent="0.3">
      <c r="A113" s="30">
        <f t="shared" si="8"/>
        <v>106</v>
      </c>
      <c r="B113" s="32">
        <f t="shared" si="9"/>
        <v>1147049.5763478605</v>
      </c>
      <c r="C113" s="32">
        <f t="shared" si="7"/>
        <v>11470.495763478606</v>
      </c>
      <c r="D113" s="33">
        <f t="shared" si="13"/>
        <v>13158.094771283466</v>
      </c>
      <c r="E113" s="58">
        <f t="shared" si="10"/>
        <v>24628.590534762072</v>
      </c>
      <c r="F113" s="59"/>
      <c r="G113" s="60"/>
      <c r="H113" s="50"/>
      <c r="I113" s="43"/>
      <c r="J113" s="43"/>
      <c r="K113" s="43"/>
      <c r="L113" s="43">
        <f t="shared" si="11"/>
        <v>63</v>
      </c>
      <c r="M113" s="49">
        <f t="shared" si="12"/>
        <v>0.01</v>
      </c>
      <c r="N113" s="40"/>
    </row>
    <row r="114" spans="1:14" ht="15.75" thickBot="1" x14ac:dyDescent="0.3">
      <c r="A114" s="30">
        <f t="shared" si="8"/>
        <v>107</v>
      </c>
      <c r="B114" s="32">
        <f t="shared" si="9"/>
        <v>1133891.4815765771</v>
      </c>
      <c r="C114" s="32">
        <f t="shared" si="7"/>
        <v>11338.914815765771</v>
      </c>
      <c r="D114" s="33">
        <f t="shared" si="13"/>
        <v>13289.675718996294</v>
      </c>
      <c r="E114" s="58">
        <f t="shared" si="10"/>
        <v>24628.590534762065</v>
      </c>
      <c r="F114" s="59"/>
      <c r="G114" s="60"/>
      <c r="H114" s="50"/>
      <c r="I114" s="43"/>
      <c r="J114" s="43"/>
      <c r="K114" s="43"/>
      <c r="L114" s="43">
        <f t="shared" si="11"/>
        <v>62</v>
      </c>
      <c r="M114" s="49">
        <f t="shared" si="12"/>
        <v>0.01</v>
      </c>
      <c r="N114" s="40"/>
    </row>
    <row r="115" spans="1:14" ht="15.75" thickBot="1" x14ac:dyDescent="0.3">
      <c r="A115" s="30">
        <f t="shared" si="8"/>
        <v>108</v>
      </c>
      <c r="B115" s="32">
        <f t="shared" si="9"/>
        <v>1120601.8058575809</v>
      </c>
      <c r="C115" s="32">
        <f t="shared" si="7"/>
        <v>11206.018058575808</v>
      </c>
      <c r="D115" s="33">
        <f t="shared" si="13"/>
        <v>13422.57247618626</v>
      </c>
      <c r="E115" s="58">
        <f t="shared" si="10"/>
        <v>24628.590534762068</v>
      </c>
      <c r="F115" s="59"/>
      <c r="G115" s="60"/>
      <c r="H115" s="50"/>
      <c r="I115" s="43"/>
      <c r="J115" s="43"/>
      <c r="K115" s="43"/>
      <c r="L115" s="43">
        <f t="shared" si="11"/>
        <v>61</v>
      </c>
      <c r="M115" s="49">
        <f t="shared" si="12"/>
        <v>0.01</v>
      </c>
      <c r="N115" s="40"/>
    </row>
    <row r="116" spans="1:14" ht="15.75" thickBot="1" x14ac:dyDescent="0.3">
      <c r="A116" s="30">
        <f t="shared" si="8"/>
        <v>109</v>
      </c>
      <c r="B116" s="32">
        <f t="shared" si="9"/>
        <v>1107179.2333813945</v>
      </c>
      <c r="C116" s="32">
        <f t="shared" si="7"/>
        <v>11071.792333813946</v>
      </c>
      <c r="D116" s="33">
        <f t="shared" si="13"/>
        <v>13556.798200948122</v>
      </c>
      <c r="E116" s="58">
        <f t="shared" si="10"/>
        <v>24628.590534762068</v>
      </c>
      <c r="F116" s="59"/>
      <c r="G116" s="60"/>
      <c r="H116" s="50"/>
      <c r="I116" s="43"/>
      <c r="J116" s="43"/>
      <c r="K116" s="43"/>
      <c r="L116" s="43">
        <f t="shared" si="11"/>
        <v>60</v>
      </c>
      <c r="M116" s="49">
        <f t="shared" si="12"/>
        <v>0.01</v>
      </c>
      <c r="N116" s="40"/>
    </row>
    <row r="117" spans="1:14" ht="15.75" thickBot="1" x14ac:dyDescent="0.3">
      <c r="A117" s="30">
        <f t="shared" si="8"/>
        <v>110</v>
      </c>
      <c r="B117" s="32">
        <f t="shared" si="9"/>
        <v>1093622.4351804464</v>
      </c>
      <c r="C117" s="32">
        <f t="shared" si="7"/>
        <v>10936.224351804463</v>
      </c>
      <c r="D117" s="33">
        <f t="shared" si="13"/>
        <v>13692.366182957605</v>
      </c>
      <c r="E117" s="58">
        <f t="shared" si="10"/>
        <v>24628.590534762068</v>
      </c>
      <c r="F117" s="59"/>
      <c r="G117" s="60"/>
      <c r="H117" s="50"/>
      <c r="I117" s="43"/>
      <c r="J117" s="43"/>
      <c r="K117" s="43"/>
      <c r="L117" s="43">
        <f t="shared" si="11"/>
        <v>59</v>
      </c>
      <c r="M117" s="49">
        <f t="shared" si="12"/>
        <v>0.01</v>
      </c>
      <c r="N117" s="40"/>
    </row>
    <row r="118" spans="1:14" ht="15.75" thickBot="1" x14ac:dyDescent="0.3">
      <c r="A118" s="30">
        <f t="shared" si="8"/>
        <v>111</v>
      </c>
      <c r="B118" s="32">
        <f t="shared" si="9"/>
        <v>1079930.0689974888</v>
      </c>
      <c r="C118" s="32">
        <f t="shared" si="7"/>
        <v>10799.300689974889</v>
      </c>
      <c r="D118" s="33">
        <f t="shared" si="13"/>
        <v>13829.289844787176</v>
      </c>
      <c r="E118" s="58">
        <f t="shared" si="10"/>
        <v>24628.590534762065</v>
      </c>
      <c r="F118" s="59"/>
      <c r="G118" s="60"/>
      <c r="H118" s="50"/>
      <c r="I118" s="43"/>
      <c r="J118" s="43"/>
      <c r="K118" s="43"/>
      <c r="L118" s="43">
        <f t="shared" si="11"/>
        <v>58</v>
      </c>
      <c r="M118" s="49">
        <f t="shared" si="12"/>
        <v>0.01</v>
      </c>
      <c r="N118" s="40"/>
    </row>
    <row r="119" spans="1:14" ht="15.75" thickBot="1" x14ac:dyDescent="0.3">
      <c r="A119" s="30">
        <f t="shared" si="8"/>
        <v>112</v>
      </c>
      <c r="B119" s="32">
        <f t="shared" si="9"/>
        <v>1066100.7791527016</v>
      </c>
      <c r="C119" s="32">
        <f t="shared" si="7"/>
        <v>10661.007791527016</v>
      </c>
      <c r="D119" s="33">
        <f t="shared" si="13"/>
        <v>13967.582743235045</v>
      </c>
      <c r="E119" s="58">
        <f t="shared" si="10"/>
        <v>24628.590534762061</v>
      </c>
      <c r="F119" s="59"/>
      <c r="G119" s="60"/>
      <c r="H119" s="50"/>
      <c r="I119" s="43"/>
      <c r="J119" s="43"/>
      <c r="K119" s="43"/>
      <c r="L119" s="43">
        <f t="shared" si="11"/>
        <v>57</v>
      </c>
      <c r="M119" s="49">
        <f t="shared" si="12"/>
        <v>0.01</v>
      </c>
      <c r="N119" s="40"/>
    </row>
    <row r="120" spans="1:14" ht="15.75" thickBot="1" x14ac:dyDescent="0.3">
      <c r="A120" s="30">
        <f t="shared" si="8"/>
        <v>113</v>
      </c>
      <c r="B120" s="32">
        <f t="shared" si="9"/>
        <v>1052133.1964094667</v>
      </c>
      <c r="C120" s="32">
        <f t="shared" si="7"/>
        <v>10521.331964094667</v>
      </c>
      <c r="D120" s="33">
        <f t="shared" si="13"/>
        <v>14107.258570667398</v>
      </c>
      <c r="E120" s="58">
        <f t="shared" si="10"/>
        <v>24628.590534762065</v>
      </c>
      <c r="F120" s="59"/>
      <c r="G120" s="60"/>
      <c r="H120" s="50"/>
      <c r="I120" s="43"/>
      <c r="J120" s="43"/>
      <c r="K120" s="43"/>
      <c r="L120" s="43">
        <f t="shared" si="11"/>
        <v>56</v>
      </c>
      <c r="M120" s="49">
        <f t="shared" si="12"/>
        <v>0.01</v>
      </c>
      <c r="N120" s="40"/>
    </row>
    <row r="121" spans="1:14" ht="15.75" thickBot="1" x14ac:dyDescent="0.3">
      <c r="A121" s="30">
        <f t="shared" si="8"/>
        <v>114</v>
      </c>
      <c r="B121" s="32">
        <f t="shared" si="9"/>
        <v>1038025.9378387993</v>
      </c>
      <c r="C121" s="32">
        <f t="shared" si="7"/>
        <v>10380.259378387993</v>
      </c>
      <c r="D121" s="33">
        <f t="shared" si="13"/>
        <v>14248.331156374079</v>
      </c>
      <c r="E121" s="58">
        <f t="shared" si="10"/>
        <v>24628.590534762072</v>
      </c>
      <c r="F121" s="59"/>
      <c r="G121" s="60"/>
      <c r="H121" s="50"/>
      <c r="I121" s="43"/>
      <c r="J121" s="43"/>
      <c r="K121" s="43"/>
      <c r="L121" s="43">
        <f t="shared" si="11"/>
        <v>55</v>
      </c>
      <c r="M121" s="49">
        <f t="shared" si="12"/>
        <v>0.01</v>
      </c>
      <c r="N121" s="40"/>
    </row>
    <row r="122" spans="1:14" ht="15.75" thickBot="1" x14ac:dyDescent="0.3">
      <c r="A122" s="30">
        <f t="shared" si="8"/>
        <v>115</v>
      </c>
      <c r="B122" s="32">
        <f t="shared" si="9"/>
        <v>1023777.6066824252</v>
      </c>
      <c r="C122" s="32">
        <f t="shared" si="7"/>
        <v>10237.776066824254</v>
      </c>
      <c r="D122" s="33">
        <f t="shared" si="13"/>
        <v>14390.814467937811</v>
      </c>
      <c r="E122" s="58">
        <f t="shared" si="10"/>
        <v>24628.590534762065</v>
      </c>
      <c r="F122" s="59"/>
      <c r="G122" s="60"/>
      <c r="H122" s="50"/>
      <c r="I122" s="43"/>
      <c r="J122" s="43"/>
      <c r="K122" s="43"/>
      <c r="L122" s="43">
        <f t="shared" si="11"/>
        <v>54</v>
      </c>
      <c r="M122" s="49">
        <f t="shared" si="12"/>
        <v>0.01</v>
      </c>
      <c r="N122" s="40"/>
    </row>
    <row r="123" spans="1:14" ht="15.75" thickBot="1" x14ac:dyDescent="0.3">
      <c r="A123" s="30">
        <f t="shared" si="8"/>
        <v>116</v>
      </c>
      <c r="B123" s="32">
        <f t="shared" si="9"/>
        <v>1009386.7922144874</v>
      </c>
      <c r="C123" s="32">
        <f t="shared" si="7"/>
        <v>10093.867922144875</v>
      </c>
      <c r="D123" s="33">
        <f t="shared" si="13"/>
        <v>14534.722612617201</v>
      </c>
      <c r="E123" s="58">
        <f t="shared" si="10"/>
        <v>24628.590534762076</v>
      </c>
      <c r="F123" s="59"/>
      <c r="G123" s="60"/>
      <c r="H123" s="50"/>
      <c r="I123" s="43"/>
      <c r="J123" s="43"/>
      <c r="K123" s="43"/>
      <c r="L123" s="43">
        <f t="shared" si="11"/>
        <v>53</v>
      </c>
      <c r="M123" s="49">
        <f t="shared" si="12"/>
        <v>0.01</v>
      </c>
      <c r="N123" s="40"/>
    </row>
    <row r="124" spans="1:14" ht="15.75" thickBot="1" x14ac:dyDescent="0.3">
      <c r="A124" s="30">
        <f t="shared" si="8"/>
        <v>117</v>
      </c>
      <c r="B124" s="32">
        <f t="shared" si="9"/>
        <v>994852.06960187026</v>
      </c>
      <c r="C124" s="32">
        <f t="shared" si="7"/>
        <v>9948.5206960187024</v>
      </c>
      <c r="D124" s="33">
        <f t="shared" si="13"/>
        <v>14680.069838743369</v>
      </c>
      <c r="E124" s="58">
        <f t="shared" si="10"/>
        <v>24628.590534762072</v>
      </c>
      <c r="F124" s="59"/>
      <c r="G124" s="60"/>
      <c r="H124" s="50"/>
      <c r="I124" s="43"/>
      <c r="J124" s="43"/>
      <c r="K124" s="43"/>
      <c r="L124" s="43">
        <f t="shared" si="11"/>
        <v>52</v>
      </c>
      <c r="M124" s="49">
        <f t="shared" si="12"/>
        <v>0.01</v>
      </c>
      <c r="N124" s="40"/>
    </row>
    <row r="125" spans="1:14" ht="15.75" thickBot="1" x14ac:dyDescent="0.3">
      <c r="A125" s="30">
        <f t="shared" si="8"/>
        <v>118</v>
      </c>
      <c r="B125" s="32">
        <f t="shared" si="9"/>
        <v>980171.99976312683</v>
      </c>
      <c r="C125" s="32">
        <f t="shared" si="7"/>
        <v>9801.7199976312677</v>
      </c>
      <c r="D125" s="33">
        <f t="shared" si="13"/>
        <v>14826.870537130804</v>
      </c>
      <c r="E125" s="58">
        <f t="shared" si="10"/>
        <v>24628.590534762072</v>
      </c>
      <c r="F125" s="59"/>
      <c r="G125" s="60"/>
      <c r="H125" s="50"/>
      <c r="I125" s="43"/>
      <c r="J125" s="43"/>
      <c r="K125" s="43"/>
      <c r="L125" s="43">
        <f t="shared" si="11"/>
        <v>51</v>
      </c>
      <c r="M125" s="49">
        <f t="shared" si="12"/>
        <v>0.01</v>
      </c>
      <c r="N125" s="40"/>
    </row>
    <row r="126" spans="1:14" ht="15.75" thickBot="1" x14ac:dyDescent="0.3">
      <c r="A126" s="30">
        <f t="shared" si="8"/>
        <v>119</v>
      </c>
      <c r="B126" s="32">
        <f t="shared" si="9"/>
        <v>965345.12922599597</v>
      </c>
      <c r="C126" s="32">
        <f t="shared" si="7"/>
        <v>9653.4512922599606</v>
      </c>
      <c r="D126" s="33">
        <f t="shared" si="13"/>
        <v>14975.139242502104</v>
      </c>
      <c r="E126" s="58">
        <f t="shared" si="10"/>
        <v>24628.590534762065</v>
      </c>
      <c r="F126" s="59"/>
      <c r="G126" s="60"/>
      <c r="H126" s="50"/>
      <c r="I126" s="43"/>
      <c r="J126" s="43"/>
      <c r="K126" s="43"/>
      <c r="L126" s="43">
        <f t="shared" si="11"/>
        <v>50</v>
      </c>
      <c r="M126" s="49">
        <f t="shared" si="12"/>
        <v>0.01</v>
      </c>
      <c r="N126" s="40"/>
    </row>
    <row r="127" spans="1:14" ht="15.75" thickBot="1" x14ac:dyDescent="0.3">
      <c r="A127" s="30">
        <f>A126+1</f>
        <v>120</v>
      </c>
      <c r="B127" s="32">
        <f t="shared" si="9"/>
        <v>950369.98998349393</v>
      </c>
      <c r="C127" s="32">
        <f t="shared" si="7"/>
        <v>9503.6998998349391</v>
      </c>
      <c r="D127" s="33">
        <f t="shared" si="13"/>
        <v>15124.890634927129</v>
      </c>
      <c r="E127" s="58">
        <f t="shared" si="10"/>
        <v>24628.590534762068</v>
      </c>
      <c r="F127" s="59"/>
      <c r="G127" s="60"/>
      <c r="H127" s="50"/>
      <c r="I127" s="43"/>
      <c r="J127" s="43"/>
      <c r="K127" s="43"/>
      <c r="L127" s="43">
        <f t="shared" si="11"/>
        <v>49</v>
      </c>
      <c r="M127" s="49">
        <f>M126</f>
        <v>0.01</v>
      </c>
      <c r="N127" s="40"/>
    </row>
    <row r="128" spans="1:14" ht="15.75" thickBot="1" x14ac:dyDescent="0.3">
      <c r="A128" s="30">
        <f>A127+1</f>
        <v>121</v>
      </c>
      <c r="B128" s="32">
        <f t="shared" si="9"/>
        <v>935245.09934856684</v>
      </c>
      <c r="C128" s="32">
        <f t="shared" si="7"/>
        <v>9352.4509934856687</v>
      </c>
      <c r="D128" s="33">
        <f t="shared" si="13"/>
        <v>15276.139541276407</v>
      </c>
      <c r="E128" s="58">
        <f t="shared" si="10"/>
        <v>24628.590534762076</v>
      </c>
      <c r="F128" s="59"/>
      <c r="G128" s="60"/>
      <c r="H128" s="50"/>
      <c r="I128" s="43"/>
      <c r="J128" s="43"/>
      <c r="K128" s="43"/>
      <c r="L128" s="43">
        <f t="shared" si="11"/>
        <v>48</v>
      </c>
      <c r="M128" s="49">
        <f>M127</f>
        <v>0.01</v>
      </c>
      <c r="N128" s="40"/>
    </row>
    <row r="129" spans="1:14" ht="15.75" thickBot="1" x14ac:dyDescent="0.3">
      <c r="A129" s="30">
        <f>A128+1</f>
        <v>122</v>
      </c>
      <c r="B129" s="32">
        <f t="shared" si="9"/>
        <v>919968.95980729046</v>
      </c>
      <c r="C129" s="32">
        <f t="shared" si="7"/>
        <v>9199.6895980729041</v>
      </c>
      <c r="D129" s="33">
        <f t="shared" si="13"/>
        <v>15428.900936689186</v>
      </c>
      <c r="E129" s="58">
        <f t="shared" si="10"/>
        <v>24628.59053476209</v>
      </c>
      <c r="F129" s="59"/>
      <c r="G129" s="60"/>
      <c r="H129" s="50"/>
      <c r="I129" s="43"/>
      <c r="J129" s="43"/>
      <c r="K129" s="43"/>
      <c r="L129" s="43">
        <f>L128-1</f>
        <v>47</v>
      </c>
      <c r="M129" s="49">
        <f>M128</f>
        <v>0.01</v>
      </c>
      <c r="N129" s="40"/>
    </row>
    <row r="130" spans="1:14" ht="15.75" thickBot="1" x14ac:dyDescent="0.3">
      <c r="A130" s="30">
        <f t="shared" ref="A130:A193" si="14">A129+1</f>
        <v>123</v>
      </c>
      <c r="B130" s="32">
        <f t="shared" si="9"/>
        <v>904540.05887060123</v>
      </c>
      <c r="C130" s="32">
        <f t="shared" si="7"/>
        <v>9045.4005887060121</v>
      </c>
      <c r="D130" s="33">
        <f t="shared" si="13"/>
        <v>15583.189946056056</v>
      </c>
      <c r="E130" s="58">
        <f t="shared" si="10"/>
        <v>24628.590534762068</v>
      </c>
      <c r="F130" s="59"/>
      <c r="G130" s="60"/>
      <c r="H130" s="50"/>
      <c r="I130" s="43"/>
      <c r="J130" s="43"/>
      <c r="K130" s="43"/>
      <c r="L130" s="43">
        <f t="shared" ref="L130:L193" si="15">L129-1</f>
        <v>46</v>
      </c>
      <c r="M130" s="49">
        <f t="shared" ref="M130:M193" si="16">M129</f>
        <v>0.01</v>
      </c>
      <c r="N130" s="40"/>
    </row>
    <row r="131" spans="1:14" ht="15.75" thickBot="1" x14ac:dyDescent="0.3">
      <c r="A131" s="30">
        <f t="shared" si="14"/>
        <v>124</v>
      </c>
      <c r="B131" s="32">
        <f t="shared" si="9"/>
        <v>888956.86892454512</v>
      </c>
      <c r="C131" s="32">
        <f t="shared" si="7"/>
        <v>8889.5686892454523</v>
      </c>
      <c r="D131" s="33">
        <f t="shared" si="13"/>
        <v>15739.021845516623</v>
      </c>
      <c r="E131" s="58">
        <f t="shared" si="10"/>
        <v>24628.590534762076</v>
      </c>
      <c r="F131" s="59"/>
      <c r="G131" s="60"/>
      <c r="H131" s="50"/>
      <c r="I131" s="43"/>
      <c r="J131" s="43"/>
      <c r="K131" s="43"/>
      <c r="L131" s="43">
        <f t="shared" si="15"/>
        <v>45</v>
      </c>
      <c r="M131" s="49">
        <f t="shared" si="16"/>
        <v>0.01</v>
      </c>
      <c r="N131" s="40"/>
    </row>
    <row r="132" spans="1:14" ht="15.75" thickBot="1" x14ac:dyDescent="0.3">
      <c r="A132" s="30">
        <f t="shared" si="14"/>
        <v>125</v>
      </c>
      <c r="B132" s="32">
        <f t="shared" si="9"/>
        <v>873217.84707902849</v>
      </c>
      <c r="C132" s="32">
        <f t="shared" si="7"/>
        <v>8732.1784707902843</v>
      </c>
      <c r="D132" s="33">
        <f t="shared" si="13"/>
        <v>15896.412063971795</v>
      </c>
      <c r="E132" s="58">
        <f t="shared" si="10"/>
        <v>24628.590534762079</v>
      </c>
      <c r="F132" s="59"/>
      <c r="G132" s="60"/>
      <c r="H132" s="50"/>
      <c r="I132" s="43"/>
      <c r="J132" s="43"/>
      <c r="K132" s="43"/>
      <c r="L132" s="43">
        <f t="shared" si="15"/>
        <v>44</v>
      </c>
      <c r="M132" s="49">
        <f t="shared" si="16"/>
        <v>0.01</v>
      </c>
      <c r="N132" s="40"/>
    </row>
    <row r="133" spans="1:14" ht="15.75" thickBot="1" x14ac:dyDescent="0.3">
      <c r="A133" s="30">
        <f t="shared" si="14"/>
        <v>126</v>
      </c>
      <c r="B133" s="32">
        <f t="shared" si="9"/>
        <v>857321.43501505675</v>
      </c>
      <c r="C133" s="32">
        <f t="shared" si="7"/>
        <v>8573.214350150567</v>
      </c>
      <c r="D133" s="33">
        <f t="shared" si="13"/>
        <v>16055.376184611519</v>
      </c>
      <c r="E133" s="58">
        <f t="shared" si="10"/>
        <v>24628.590534762086</v>
      </c>
      <c r="F133" s="59"/>
      <c r="G133" s="60"/>
      <c r="H133" s="50"/>
      <c r="I133" s="43"/>
      <c r="J133" s="43"/>
      <c r="K133" s="43"/>
      <c r="L133" s="43">
        <f t="shared" si="15"/>
        <v>43</v>
      </c>
      <c r="M133" s="49">
        <f t="shared" si="16"/>
        <v>0.01</v>
      </c>
      <c r="N133" s="40"/>
    </row>
    <row r="134" spans="1:14" ht="15.75" thickBot="1" x14ac:dyDescent="0.3">
      <c r="A134" s="30">
        <f t="shared" si="14"/>
        <v>127</v>
      </c>
      <c r="B134" s="32">
        <f t="shared" si="9"/>
        <v>841266.05883044528</v>
      </c>
      <c r="C134" s="32">
        <f t="shared" si="7"/>
        <v>8412.6605883044522</v>
      </c>
      <c r="D134" s="33">
        <f t="shared" si="13"/>
        <v>16215.92994645762</v>
      </c>
      <c r="E134" s="58">
        <f t="shared" si="10"/>
        <v>24628.590534762072</v>
      </c>
      <c r="F134" s="59"/>
      <c r="G134" s="60"/>
      <c r="H134" s="50"/>
      <c r="I134" s="43"/>
      <c r="J134" s="43"/>
      <c r="K134" s="43"/>
      <c r="L134" s="43">
        <f t="shared" si="15"/>
        <v>42</v>
      </c>
      <c r="M134" s="49">
        <f t="shared" si="16"/>
        <v>0.01</v>
      </c>
      <c r="N134" s="40"/>
    </row>
    <row r="135" spans="1:14" ht="15.75" thickBot="1" x14ac:dyDescent="0.3">
      <c r="A135" s="30">
        <f t="shared" si="14"/>
        <v>128</v>
      </c>
      <c r="B135" s="32">
        <f t="shared" si="9"/>
        <v>825050.12888398767</v>
      </c>
      <c r="C135" s="32">
        <f t="shared" si="7"/>
        <v>8250.501288839876</v>
      </c>
      <c r="D135" s="33">
        <f t="shared" si="13"/>
        <v>16378.0892459222</v>
      </c>
      <c r="E135" s="58">
        <f t="shared" si="10"/>
        <v>24628.590534762076</v>
      </c>
      <c r="F135" s="59"/>
      <c r="G135" s="60"/>
      <c r="H135" s="50"/>
      <c r="I135" s="43"/>
      <c r="J135" s="43"/>
      <c r="K135" s="43"/>
      <c r="L135" s="43">
        <f t="shared" si="15"/>
        <v>41</v>
      </c>
      <c r="M135" s="49">
        <f t="shared" si="16"/>
        <v>0.01</v>
      </c>
      <c r="N135" s="40"/>
    </row>
    <row r="136" spans="1:14" ht="15.75" thickBot="1" x14ac:dyDescent="0.3">
      <c r="A136" s="30">
        <f t="shared" si="14"/>
        <v>129</v>
      </c>
      <c r="B136" s="32">
        <f t="shared" si="9"/>
        <v>808672.0396380655</v>
      </c>
      <c r="C136" s="32">
        <f t="shared" ref="C136:C199" si="17">B136*M136</f>
        <v>8086.7203963806551</v>
      </c>
      <c r="D136" s="33">
        <f t="shared" si="13"/>
        <v>16541.870138381433</v>
      </c>
      <c r="E136" s="58">
        <f t="shared" si="10"/>
        <v>24628.590534762086</v>
      </c>
      <c r="F136" s="59"/>
      <c r="G136" s="60"/>
      <c r="H136" s="50"/>
      <c r="I136" s="43"/>
      <c r="J136" s="43"/>
      <c r="K136" s="43"/>
      <c r="L136" s="43">
        <f t="shared" si="15"/>
        <v>40</v>
      </c>
      <c r="M136" s="49">
        <f t="shared" si="16"/>
        <v>0.01</v>
      </c>
      <c r="N136" s="40"/>
    </row>
    <row r="137" spans="1:14" ht="15.75" thickBot="1" x14ac:dyDescent="0.3">
      <c r="A137" s="30">
        <f t="shared" si="14"/>
        <v>130</v>
      </c>
      <c r="B137" s="32">
        <f t="shared" si="9"/>
        <v>792130.16949968413</v>
      </c>
      <c r="C137" s="32">
        <f t="shared" si="17"/>
        <v>7921.3016949968414</v>
      </c>
      <c r="D137" s="33">
        <f t="shared" si="13"/>
        <v>16707.288839765257</v>
      </c>
      <c r="E137" s="58">
        <f t="shared" si="10"/>
        <v>24628.590534762097</v>
      </c>
      <c r="F137" s="59"/>
      <c r="G137" s="60"/>
      <c r="H137" s="50"/>
      <c r="I137" s="43"/>
      <c r="J137" s="43"/>
      <c r="K137" s="43"/>
      <c r="L137" s="43">
        <f t="shared" si="15"/>
        <v>39</v>
      </c>
      <c r="M137" s="49">
        <f t="shared" si="16"/>
        <v>0.01</v>
      </c>
      <c r="N137" s="40"/>
    </row>
    <row r="138" spans="1:14" ht="15.75" thickBot="1" x14ac:dyDescent="0.3">
      <c r="A138" s="30">
        <f t="shared" si="14"/>
        <v>131</v>
      </c>
      <c r="B138" s="32">
        <f t="shared" si="9"/>
        <v>775422.88065991888</v>
      </c>
      <c r="C138" s="32">
        <f t="shared" si="17"/>
        <v>7754.2288065991888</v>
      </c>
      <c r="D138" s="33">
        <f t="shared" si="13"/>
        <v>16874.36172816289</v>
      </c>
      <c r="E138" s="58">
        <f t="shared" si="10"/>
        <v>24628.590534762079</v>
      </c>
      <c r="F138" s="59"/>
      <c r="G138" s="60"/>
      <c r="H138" s="50"/>
      <c r="I138" s="43"/>
      <c r="J138" s="43"/>
      <c r="K138" s="43"/>
      <c r="L138" s="43">
        <f t="shared" si="15"/>
        <v>38</v>
      </c>
      <c r="M138" s="49">
        <f t="shared" si="16"/>
        <v>0.01</v>
      </c>
      <c r="N138" s="40"/>
    </row>
    <row r="139" spans="1:14" ht="15.75" thickBot="1" x14ac:dyDescent="0.3">
      <c r="A139" s="30">
        <f t="shared" si="14"/>
        <v>132</v>
      </c>
      <c r="B139" s="32">
        <f t="shared" ref="B139:B202" si="18">IF(OR(B138&lt;0,B138&lt;E138),0,(IF(H138=0,B138-D138,B138-H138-D138)))</f>
        <v>758548.51893175603</v>
      </c>
      <c r="C139" s="32">
        <f t="shared" si="17"/>
        <v>7585.4851893175601</v>
      </c>
      <c r="D139" s="33">
        <f t="shared" si="13"/>
        <v>17043.105345444528</v>
      </c>
      <c r="E139" s="58">
        <f t="shared" ref="E139:E202" si="19">IF(B139&lt;=D138,B139+C139,IF($L$3=1,B139*(M139/(1-(1+M139)^-(L139-0))),$B$3*($M$8/(1-(1+$M$8)^-($L$8-0)))))</f>
        <v>24628.59053476209</v>
      </c>
      <c r="F139" s="59"/>
      <c r="G139" s="60"/>
      <c r="H139" s="50"/>
      <c r="I139" s="43"/>
      <c r="J139" s="43"/>
      <c r="K139" s="43"/>
      <c r="L139" s="43">
        <f t="shared" si="15"/>
        <v>37</v>
      </c>
      <c r="M139" s="49">
        <f t="shared" si="16"/>
        <v>0.01</v>
      </c>
      <c r="N139" s="40"/>
    </row>
    <row r="140" spans="1:14" ht="15.75" thickBot="1" x14ac:dyDescent="0.3">
      <c r="A140" s="30">
        <f t="shared" si="14"/>
        <v>133</v>
      </c>
      <c r="B140" s="32">
        <f t="shared" si="18"/>
        <v>741505.41358631151</v>
      </c>
      <c r="C140" s="32">
        <f t="shared" si="17"/>
        <v>7415.0541358631153</v>
      </c>
      <c r="D140" s="33">
        <f t="shared" ref="D140:D203" si="20">IF(B140&lt;=D139,B140,E140-C140)</f>
        <v>17213.536398898974</v>
      </c>
      <c r="E140" s="58">
        <f t="shared" si="19"/>
        <v>24628.59053476209</v>
      </c>
      <c r="F140" s="59"/>
      <c r="G140" s="60"/>
      <c r="H140" s="50"/>
      <c r="I140" s="43"/>
      <c r="J140" s="43"/>
      <c r="K140" s="43"/>
      <c r="L140" s="43">
        <f t="shared" si="15"/>
        <v>36</v>
      </c>
      <c r="M140" s="49">
        <f t="shared" si="16"/>
        <v>0.01</v>
      </c>
      <c r="N140" s="40"/>
    </row>
    <row r="141" spans="1:14" ht="15.75" thickBot="1" x14ac:dyDescent="0.3">
      <c r="A141" s="30">
        <f t="shared" si="14"/>
        <v>134</v>
      </c>
      <c r="B141" s="32">
        <f t="shared" si="18"/>
        <v>724291.87718741258</v>
      </c>
      <c r="C141" s="32">
        <f t="shared" si="17"/>
        <v>7242.9187718741259</v>
      </c>
      <c r="D141" s="33">
        <f t="shared" si="20"/>
        <v>17385.671762887971</v>
      </c>
      <c r="E141" s="58">
        <f t="shared" si="19"/>
        <v>24628.590534762097</v>
      </c>
      <c r="F141" s="59"/>
      <c r="G141" s="60"/>
      <c r="H141" s="50"/>
      <c r="I141" s="43"/>
      <c r="J141" s="43"/>
      <c r="K141" s="43"/>
      <c r="L141" s="43">
        <f t="shared" si="15"/>
        <v>35</v>
      </c>
      <c r="M141" s="49">
        <f t="shared" si="16"/>
        <v>0.01</v>
      </c>
      <c r="N141" s="40"/>
    </row>
    <row r="142" spans="1:14" ht="15.75" thickBot="1" x14ac:dyDescent="0.3">
      <c r="A142" s="30">
        <f t="shared" si="14"/>
        <v>135</v>
      </c>
      <c r="B142" s="32">
        <f t="shared" si="18"/>
        <v>706906.20542452461</v>
      </c>
      <c r="C142" s="32">
        <f t="shared" si="17"/>
        <v>7069.0620542452461</v>
      </c>
      <c r="D142" s="33">
        <f t="shared" si="20"/>
        <v>17559.528480516845</v>
      </c>
      <c r="E142" s="58">
        <f t="shared" si="19"/>
        <v>24628.59053476209</v>
      </c>
      <c r="F142" s="59"/>
      <c r="G142" s="60"/>
      <c r="H142" s="50"/>
      <c r="I142" s="43"/>
      <c r="J142" s="43"/>
      <c r="K142" s="43"/>
      <c r="L142" s="43">
        <f t="shared" si="15"/>
        <v>34</v>
      </c>
      <c r="M142" s="49">
        <f t="shared" si="16"/>
        <v>0.01</v>
      </c>
      <c r="N142" s="40"/>
    </row>
    <row r="143" spans="1:14" ht="15.75" thickBot="1" x14ac:dyDescent="0.3">
      <c r="A143" s="30">
        <f t="shared" si="14"/>
        <v>136</v>
      </c>
      <c r="B143" s="32">
        <f t="shared" si="18"/>
        <v>689346.67694400775</v>
      </c>
      <c r="C143" s="32">
        <f t="shared" si="17"/>
        <v>6893.4667694400778</v>
      </c>
      <c r="D143" s="33">
        <f t="shared" si="20"/>
        <v>17735.123765322012</v>
      </c>
      <c r="E143" s="58">
        <f t="shared" si="19"/>
        <v>24628.59053476209</v>
      </c>
      <c r="F143" s="59"/>
      <c r="G143" s="60"/>
      <c r="H143" s="50"/>
      <c r="I143" s="43"/>
      <c r="J143" s="43"/>
      <c r="K143" s="43"/>
      <c r="L143" s="43">
        <f t="shared" si="15"/>
        <v>33</v>
      </c>
      <c r="M143" s="49">
        <f t="shared" si="16"/>
        <v>0.01</v>
      </c>
      <c r="N143" s="40"/>
    </row>
    <row r="144" spans="1:14" ht="15.75" thickBot="1" x14ac:dyDescent="0.3">
      <c r="A144" s="30">
        <f t="shared" si="14"/>
        <v>137</v>
      </c>
      <c r="B144" s="32">
        <f t="shared" si="18"/>
        <v>671611.55317868572</v>
      </c>
      <c r="C144" s="32">
        <f t="shared" si="17"/>
        <v>6716.115531786857</v>
      </c>
      <c r="D144" s="33">
        <f t="shared" si="20"/>
        <v>17912.475002975229</v>
      </c>
      <c r="E144" s="58">
        <f t="shared" si="19"/>
        <v>24628.590534762086</v>
      </c>
      <c r="F144" s="59"/>
      <c r="G144" s="60"/>
      <c r="H144" s="50"/>
      <c r="I144" s="43"/>
      <c r="J144" s="43"/>
      <c r="K144" s="43"/>
      <c r="L144" s="43">
        <f t="shared" si="15"/>
        <v>32</v>
      </c>
      <c r="M144" s="49">
        <f t="shared" si="16"/>
        <v>0.01</v>
      </c>
      <c r="N144" s="40"/>
    </row>
    <row r="145" spans="1:14" ht="15.75" thickBot="1" x14ac:dyDescent="0.3">
      <c r="A145" s="30">
        <f t="shared" si="14"/>
        <v>138</v>
      </c>
      <c r="B145" s="32">
        <f t="shared" si="18"/>
        <v>653699.07817571051</v>
      </c>
      <c r="C145" s="32">
        <f t="shared" si="17"/>
        <v>6536.9907817571057</v>
      </c>
      <c r="D145" s="33">
        <f t="shared" si="20"/>
        <v>18091.599753005008</v>
      </c>
      <c r="E145" s="58">
        <f t="shared" si="19"/>
        <v>24628.590534762112</v>
      </c>
      <c r="F145" s="59"/>
      <c r="G145" s="60"/>
      <c r="H145" s="50"/>
      <c r="I145" s="43"/>
      <c r="J145" s="43"/>
      <c r="K145" s="43"/>
      <c r="L145" s="43">
        <f t="shared" si="15"/>
        <v>31</v>
      </c>
      <c r="M145" s="49">
        <f t="shared" si="16"/>
        <v>0.01</v>
      </c>
      <c r="N145" s="40"/>
    </row>
    <row r="146" spans="1:14" ht="15.75" thickBot="1" x14ac:dyDescent="0.3">
      <c r="A146" s="30">
        <f t="shared" si="14"/>
        <v>139</v>
      </c>
      <c r="B146" s="32">
        <f t="shared" si="18"/>
        <v>635607.47842270555</v>
      </c>
      <c r="C146" s="32">
        <f t="shared" si="17"/>
        <v>6356.0747842270557</v>
      </c>
      <c r="D146" s="33">
        <f t="shared" si="20"/>
        <v>18272.515750535029</v>
      </c>
      <c r="E146" s="58">
        <f t="shared" si="19"/>
        <v>24628.590534762086</v>
      </c>
      <c r="F146" s="59"/>
      <c r="G146" s="60"/>
      <c r="H146" s="50"/>
      <c r="I146" s="43"/>
      <c r="J146" s="43"/>
      <c r="K146" s="43"/>
      <c r="L146" s="43">
        <f t="shared" si="15"/>
        <v>30</v>
      </c>
      <c r="M146" s="49">
        <f t="shared" si="16"/>
        <v>0.01</v>
      </c>
      <c r="N146" s="40"/>
    </row>
    <row r="147" spans="1:14" ht="15.75" thickBot="1" x14ac:dyDescent="0.3">
      <c r="A147" s="30">
        <f t="shared" si="14"/>
        <v>140</v>
      </c>
      <c r="B147" s="32">
        <f t="shared" si="18"/>
        <v>617334.96267217048</v>
      </c>
      <c r="C147" s="32">
        <f t="shared" si="17"/>
        <v>6173.3496267217051</v>
      </c>
      <c r="D147" s="33">
        <f t="shared" si="20"/>
        <v>18455.240908040396</v>
      </c>
      <c r="E147" s="58">
        <f t="shared" si="19"/>
        <v>24628.590534762101</v>
      </c>
      <c r="F147" s="59"/>
      <c r="G147" s="60"/>
      <c r="H147" s="50"/>
      <c r="I147" s="43"/>
      <c r="J147" s="43"/>
      <c r="K147" s="43"/>
      <c r="L147" s="43">
        <f t="shared" si="15"/>
        <v>29</v>
      </c>
      <c r="M147" s="49">
        <f t="shared" si="16"/>
        <v>0.01</v>
      </c>
      <c r="N147" s="40"/>
    </row>
    <row r="148" spans="1:14" ht="15.75" thickBot="1" x14ac:dyDescent="0.3">
      <c r="A148" s="30">
        <f t="shared" si="14"/>
        <v>141</v>
      </c>
      <c r="B148" s="32">
        <f t="shared" si="18"/>
        <v>598879.72176413005</v>
      </c>
      <c r="C148" s="32">
        <f t="shared" si="17"/>
        <v>5988.7972176413004</v>
      </c>
      <c r="D148" s="33">
        <f t="shared" si="20"/>
        <v>18639.793317120791</v>
      </c>
      <c r="E148" s="58">
        <f t="shared" si="19"/>
        <v>24628.590534762094</v>
      </c>
      <c r="F148" s="59"/>
      <c r="G148" s="60"/>
      <c r="H148" s="50"/>
      <c r="I148" s="43"/>
      <c r="J148" s="43"/>
      <c r="K148" s="43"/>
      <c r="L148" s="43">
        <f t="shared" si="15"/>
        <v>28</v>
      </c>
      <c r="M148" s="49">
        <f t="shared" si="16"/>
        <v>0.01</v>
      </c>
      <c r="N148" s="40"/>
    </row>
    <row r="149" spans="1:14" ht="15.75" thickBot="1" x14ac:dyDescent="0.3">
      <c r="A149" s="30">
        <f t="shared" si="14"/>
        <v>142</v>
      </c>
      <c r="B149" s="32">
        <f t="shared" si="18"/>
        <v>580239.9284470093</v>
      </c>
      <c r="C149" s="32">
        <f t="shared" si="17"/>
        <v>5802.3992844700933</v>
      </c>
      <c r="D149" s="33">
        <f t="shared" si="20"/>
        <v>18826.191250292009</v>
      </c>
      <c r="E149" s="58">
        <f t="shared" si="19"/>
        <v>24628.590534762105</v>
      </c>
      <c r="F149" s="59"/>
      <c r="G149" s="60"/>
      <c r="H149" s="50"/>
      <c r="I149" s="43"/>
      <c r="J149" s="43"/>
      <c r="K149" s="43"/>
      <c r="L149" s="43">
        <f t="shared" si="15"/>
        <v>27</v>
      </c>
      <c r="M149" s="49">
        <f t="shared" si="16"/>
        <v>0.01</v>
      </c>
      <c r="N149" s="40"/>
    </row>
    <row r="150" spans="1:14" ht="15.75" thickBot="1" x14ac:dyDescent="0.3">
      <c r="A150" s="30">
        <f t="shared" si="14"/>
        <v>143</v>
      </c>
      <c r="B150" s="32">
        <f t="shared" si="18"/>
        <v>561413.73719671729</v>
      </c>
      <c r="C150" s="32">
        <f t="shared" si="17"/>
        <v>5614.1373719671728</v>
      </c>
      <c r="D150" s="33">
        <f t="shared" si="20"/>
        <v>19014.453162794904</v>
      </c>
      <c r="E150" s="58">
        <f t="shared" si="19"/>
        <v>24628.590534762076</v>
      </c>
      <c r="F150" s="59"/>
      <c r="G150" s="60"/>
      <c r="H150" s="50"/>
      <c r="I150" s="43"/>
      <c r="J150" s="43"/>
      <c r="K150" s="43"/>
      <c r="L150" s="43">
        <f t="shared" si="15"/>
        <v>26</v>
      </c>
      <c r="M150" s="49">
        <f t="shared" si="16"/>
        <v>0.01</v>
      </c>
      <c r="N150" s="40"/>
    </row>
    <row r="151" spans="1:14" ht="15.75" thickBot="1" x14ac:dyDescent="0.3">
      <c r="A151" s="30">
        <f t="shared" si="14"/>
        <v>144</v>
      </c>
      <c r="B151" s="32">
        <f t="shared" si="18"/>
        <v>542399.28403392236</v>
      </c>
      <c r="C151" s="32">
        <f t="shared" si="17"/>
        <v>5423.9928403392241</v>
      </c>
      <c r="D151" s="33">
        <f t="shared" si="20"/>
        <v>19204.597694422846</v>
      </c>
      <c r="E151" s="58">
        <f t="shared" si="19"/>
        <v>24628.590534762072</v>
      </c>
      <c r="F151" s="59"/>
      <c r="G151" s="60"/>
      <c r="H151" s="50"/>
      <c r="I151" s="43"/>
      <c r="J151" s="43"/>
      <c r="K151" s="43"/>
      <c r="L151" s="43">
        <f t="shared" si="15"/>
        <v>25</v>
      </c>
      <c r="M151" s="49">
        <f t="shared" si="16"/>
        <v>0.01</v>
      </c>
      <c r="N151" s="40"/>
    </row>
    <row r="152" spans="1:14" ht="15.75" thickBot="1" x14ac:dyDescent="0.3">
      <c r="A152" s="30">
        <f t="shared" si="14"/>
        <v>145</v>
      </c>
      <c r="B152" s="32">
        <f t="shared" si="18"/>
        <v>523194.68633949955</v>
      </c>
      <c r="C152" s="32">
        <f t="shared" si="17"/>
        <v>5231.9468633949955</v>
      </c>
      <c r="D152" s="33">
        <f t="shared" si="20"/>
        <v>19396.643671367096</v>
      </c>
      <c r="E152" s="58">
        <f t="shared" si="19"/>
        <v>24628.59053476209</v>
      </c>
      <c r="F152" s="59"/>
      <c r="G152" s="60"/>
      <c r="H152" s="50"/>
      <c r="I152" s="43"/>
      <c r="J152" s="43"/>
      <c r="K152" s="43"/>
      <c r="L152" s="43">
        <f t="shared" si="15"/>
        <v>24</v>
      </c>
      <c r="M152" s="49">
        <f t="shared" si="16"/>
        <v>0.01</v>
      </c>
      <c r="N152" s="40"/>
    </row>
    <row r="153" spans="1:14" ht="15.75" thickBot="1" x14ac:dyDescent="0.3">
      <c r="A153" s="30">
        <f t="shared" si="14"/>
        <v>146</v>
      </c>
      <c r="B153" s="32">
        <f t="shared" si="18"/>
        <v>503798.04266813246</v>
      </c>
      <c r="C153" s="32">
        <f t="shared" si="17"/>
        <v>5037.9804266813244</v>
      </c>
      <c r="D153" s="33">
        <f t="shared" si="20"/>
        <v>19590.610108080778</v>
      </c>
      <c r="E153" s="58">
        <f t="shared" si="19"/>
        <v>24628.590534762105</v>
      </c>
      <c r="F153" s="59"/>
      <c r="G153" s="60"/>
      <c r="H153" s="50"/>
      <c r="I153" s="43"/>
      <c r="J153" s="43"/>
      <c r="K153" s="43"/>
      <c r="L153" s="43">
        <f t="shared" si="15"/>
        <v>23</v>
      </c>
      <c r="M153" s="49">
        <f t="shared" si="16"/>
        <v>0.01</v>
      </c>
      <c r="N153" s="40"/>
    </row>
    <row r="154" spans="1:14" ht="15.75" thickBot="1" x14ac:dyDescent="0.3">
      <c r="A154" s="30">
        <f t="shared" si="14"/>
        <v>147</v>
      </c>
      <c r="B154" s="32">
        <f t="shared" si="18"/>
        <v>484207.43256005167</v>
      </c>
      <c r="C154" s="32">
        <f t="shared" si="17"/>
        <v>4842.0743256005171</v>
      </c>
      <c r="D154" s="33">
        <f t="shared" si="20"/>
        <v>19786.516209161578</v>
      </c>
      <c r="E154" s="58">
        <f t="shared" si="19"/>
        <v>24628.590534762094</v>
      </c>
      <c r="F154" s="59"/>
      <c r="G154" s="60"/>
      <c r="H154" s="50"/>
      <c r="I154" s="43"/>
      <c r="J154" s="43"/>
      <c r="K154" s="43"/>
      <c r="L154" s="43">
        <f t="shared" si="15"/>
        <v>22</v>
      </c>
      <c r="M154" s="49">
        <f t="shared" si="16"/>
        <v>0.01</v>
      </c>
      <c r="N154" s="40"/>
    </row>
    <row r="155" spans="1:14" ht="15.75" thickBot="1" x14ac:dyDescent="0.3">
      <c r="A155" s="30">
        <f t="shared" si="14"/>
        <v>148</v>
      </c>
      <c r="B155" s="32">
        <f t="shared" si="18"/>
        <v>464420.91635089007</v>
      </c>
      <c r="C155" s="32">
        <f t="shared" si="17"/>
        <v>4644.2091635089009</v>
      </c>
      <c r="D155" s="33">
        <f t="shared" si="20"/>
        <v>19984.381371253221</v>
      </c>
      <c r="E155" s="58">
        <f t="shared" si="19"/>
        <v>24628.590534762123</v>
      </c>
      <c r="F155" s="59"/>
      <c r="G155" s="60"/>
      <c r="H155" s="50"/>
      <c r="I155" s="43"/>
      <c r="J155" s="43"/>
      <c r="K155" s="43"/>
      <c r="L155" s="43">
        <f t="shared" si="15"/>
        <v>21</v>
      </c>
      <c r="M155" s="49">
        <f t="shared" si="16"/>
        <v>0.01</v>
      </c>
      <c r="N155" s="40"/>
    </row>
    <row r="156" spans="1:14" ht="15.75" thickBot="1" x14ac:dyDescent="0.3">
      <c r="A156" s="30">
        <f t="shared" si="14"/>
        <v>149</v>
      </c>
      <c r="B156" s="32">
        <f t="shared" si="18"/>
        <v>444436.53497963684</v>
      </c>
      <c r="C156" s="32">
        <f t="shared" si="17"/>
        <v>4444.3653497963687</v>
      </c>
      <c r="D156" s="33">
        <f t="shared" si="20"/>
        <v>20184.225184965733</v>
      </c>
      <c r="E156" s="58">
        <f t="shared" si="19"/>
        <v>24628.590534762101</v>
      </c>
      <c r="F156" s="59"/>
      <c r="G156" s="60"/>
      <c r="H156" s="50"/>
      <c r="I156" s="43"/>
      <c r="J156" s="43"/>
      <c r="K156" s="43"/>
      <c r="L156" s="43">
        <f t="shared" si="15"/>
        <v>20</v>
      </c>
      <c r="M156" s="49">
        <f t="shared" si="16"/>
        <v>0.01</v>
      </c>
      <c r="N156" s="40"/>
    </row>
    <row r="157" spans="1:14" ht="15.75" thickBot="1" x14ac:dyDescent="0.3">
      <c r="A157" s="30">
        <f t="shared" si="14"/>
        <v>150</v>
      </c>
      <c r="B157" s="32">
        <f t="shared" si="18"/>
        <v>424252.30979467114</v>
      </c>
      <c r="C157" s="32">
        <f t="shared" si="17"/>
        <v>4242.5230979467115</v>
      </c>
      <c r="D157" s="33">
        <f t="shared" si="20"/>
        <v>20386.067436815407</v>
      </c>
      <c r="E157" s="58">
        <f t="shared" si="19"/>
        <v>24628.590534762119</v>
      </c>
      <c r="F157" s="59"/>
      <c r="G157" s="60"/>
      <c r="H157" s="50"/>
      <c r="I157" s="43"/>
      <c r="J157" s="43"/>
      <c r="K157" s="43"/>
      <c r="L157" s="43">
        <f t="shared" si="15"/>
        <v>19</v>
      </c>
      <c r="M157" s="49">
        <f t="shared" si="16"/>
        <v>0.01</v>
      </c>
      <c r="N157" s="40"/>
    </row>
    <row r="158" spans="1:14" ht="15.75" thickBot="1" x14ac:dyDescent="0.3">
      <c r="A158" s="30">
        <f t="shared" si="14"/>
        <v>151</v>
      </c>
      <c r="B158" s="32">
        <f t="shared" si="18"/>
        <v>403866.24235785572</v>
      </c>
      <c r="C158" s="32">
        <f t="shared" si="17"/>
        <v>4038.6624235785571</v>
      </c>
      <c r="D158" s="33">
        <f t="shared" si="20"/>
        <v>20589.928111183533</v>
      </c>
      <c r="E158" s="58">
        <f t="shared" si="19"/>
        <v>24628.59053476209</v>
      </c>
      <c r="F158" s="59"/>
      <c r="G158" s="60"/>
      <c r="H158" s="50"/>
      <c r="I158" s="43"/>
      <c r="J158" s="43"/>
      <c r="K158" s="43"/>
      <c r="L158" s="43">
        <f t="shared" si="15"/>
        <v>18</v>
      </c>
      <c r="M158" s="49">
        <f t="shared" si="16"/>
        <v>0.01</v>
      </c>
      <c r="N158" s="40"/>
    </row>
    <row r="159" spans="1:14" ht="15.75" thickBot="1" x14ac:dyDescent="0.3">
      <c r="A159" s="30">
        <f t="shared" si="14"/>
        <v>152</v>
      </c>
      <c r="B159" s="32">
        <f t="shared" si="18"/>
        <v>383276.31424667221</v>
      </c>
      <c r="C159" s="32">
        <f t="shared" si="17"/>
        <v>3832.763142466722</v>
      </c>
      <c r="D159" s="33">
        <f t="shared" si="20"/>
        <v>20795.827392295367</v>
      </c>
      <c r="E159" s="58">
        <f t="shared" si="19"/>
        <v>24628.59053476209</v>
      </c>
      <c r="F159" s="59"/>
      <c r="G159" s="60"/>
      <c r="H159" s="50"/>
      <c r="I159" s="43"/>
      <c r="J159" s="43"/>
      <c r="K159" s="43"/>
      <c r="L159" s="43">
        <f t="shared" si="15"/>
        <v>17</v>
      </c>
      <c r="M159" s="49">
        <f t="shared" si="16"/>
        <v>0.01</v>
      </c>
      <c r="N159" s="40"/>
    </row>
    <row r="160" spans="1:14" ht="15.75" thickBot="1" x14ac:dyDescent="0.3">
      <c r="A160" s="30">
        <f t="shared" si="14"/>
        <v>153</v>
      </c>
      <c r="B160" s="32">
        <f t="shared" si="18"/>
        <v>362480.48685437685</v>
      </c>
      <c r="C160" s="32">
        <f t="shared" si="17"/>
        <v>3624.8048685437684</v>
      </c>
      <c r="D160" s="33">
        <f t="shared" si="20"/>
        <v>21003.785666218329</v>
      </c>
      <c r="E160" s="58">
        <f t="shared" si="19"/>
        <v>24628.590534762097</v>
      </c>
      <c r="F160" s="59"/>
      <c r="G160" s="60"/>
      <c r="H160" s="50"/>
      <c r="I160" s="43"/>
      <c r="J160" s="43"/>
      <c r="K160" s="43"/>
      <c r="L160" s="43">
        <f t="shared" si="15"/>
        <v>16</v>
      </c>
      <c r="M160" s="49">
        <f t="shared" si="16"/>
        <v>0.01</v>
      </c>
      <c r="N160" s="40"/>
    </row>
    <row r="161" spans="1:14" ht="15.75" thickBot="1" x14ac:dyDescent="0.3">
      <c r="A161" s="30">
        <f t="shared" si="14"/>
        <v>154</v>
      </c>
      <c r="B161" s="32">
        <f t="shared" si="18"/>
        <v>341476.70118815853</v>
      </c>
      <c r="C161" s="32">
        <f t="shared" si="17"/>
        <v>3414.7670118815854</v>
      </c>
      <c r="D161" s="33">
        <f t="shared" si="20"/>
        <v>21213.823522880575</v>
      </c>
      <c r="E161" s="58">
        <f t="shared" si="19"/>
        <v>24628.590534762159</v>
      </c>
      <c r="F161" s="59"/>
      <c r="G161" s="60"/>
      <c r="H161" s="50"/>
      <c r="I161" s="43"/>
      <c r="J161" s="43"/>
      <c r="K161" s="43"/>
      <c r="L161" s="43">
        <f t="shared" si="15"/>
        <v>15</v>
      </c>
      <c r="M161" s="49">
        <f t="shared" si="16"/>
        <v>0.01</v>
      </c>
      <c r="N161" s="40"/>
    </row>
    <row r="162" spans="1:14" ht="15.75" thickBot="1" x14ac:dyDescent="0.3">
      <c r="A162" s="30">
        <f t="shared" si="14"/>
        <v>155</v>
      </c>
      <c r="B162" s="32">
        <f t="shared" si="18"/>
        <v>320262.87766527798</v>
      </c>
      <c r="C162" s="32">
        <f t="shared" si="17"/>
        <v>3202.6287766527798</v>
      </c>
      <c r="D162" s="33">
        <f t="shared" si="20"/>
        <v>21425.961758109337</v>
      </c>
      <c r="E162" s="58">
        <f t="shared" si="19"/>
        <v>24628.590534762116</v>
      </c>
      <c r="F162" s="59"/>
      <c r="G162" s="60"/>
      <c r="H162" s="50"/>
      <c r="I162" s="43"/>
      <c r="J162" s="43"/>
      <c r="K162" s="43"/>
      <c r="L162" s="43">
        <f t="shared" si="15"/>
        <v>14</v>
      </c>
      <c r="M162" s="49">
        <f t="shared" si="16"/>
        <v>0.01</v>
      </c>
      <c r="N162" s="40"/>
    </row>
    <row r="163" spans="1:14" ht="15.75" thickBot="1" x14ac:dyDescent="0.3">
      <c r="A163" s="30">
        <f t="shared" si="14"/>
        <v>156</v>
      </c>
      <c r="B163" s="32">
        <f t="shared" si="18"/>
        <v>298836.91590716864</v>
      </c>
      <c r="C163" s="32">
        <f t="shared" si="17"/>
        <v>2988.3691590716867</v>
      </c>
      <c r="D163" s="33">
        <f t="shared" si="20"/>
        <v>21640.221375690435</v>
      </c>
      <c r="E163" s="58">
        <f t="shared" si="19"/>
        <v>24628.590534762123</v>
      </c>
      <c r="F163" s="59"/>
      <c r="G163" s="60"/>
      <c r="H163" s="50"/>
      <c r="I163" s="43"/>
      <c r="J163" s="43"/>
      <c r="K163" s="43"/>
      <c r="L163" s="43">
        <f t="shared" si="15"/>
        <v>13</v>
      </c>
      <c r="M163" s="49">
        <f t="shared" si="16"/>
        <v>0.01</v>
      </c>
      <c r="N163" s="40"/>
    </row>
    <row r="164" spans="1:14" ht="15.75" thickBot="1" x14ac:dyDescent="0.3">
      <c r="A164" s="30">
        <f t="shared" si="14"/>
        <v>157</v>
      </c>
      <c r="B164" s="32">
        <f t="shared" si="18"/>
        <v>277196.69453147822</v>
      </c>
      <c r="C164" s="32">
        <f t="shared" si="17"/>
        <v>2771.9669453147822</v>
      </c>
      <c r="D164" s="33">
        <f t="shared" si="20"/>
        <v>21856.623589447361</v>
      </c>
      <c r="E164" s="58">
        <f t="shared" si="19"/>
        <v>24628.590534762145</v>
      </c>
      <c r="F164" s="59"/>
      <c r="G164" s="60"/>
      <c r="H164" s="50"/>
      <c r="I164" s="43"/>
      <c r="J164" s="43"/>
      <c r="K164" s="43"/>
      <c r="L164" s="43">
        <f t="shared" si="15"/>
        <v>12</v>
      </c>
      <c r="M164" s="49">
        <f t="shared" si="16"/>
        <v>0.01</v>
      </c>
      <c r="N164" s="40"/>
    </row>
    <row r="165" spans="1:14" ht="15.75" thickBot="1" x14ac:dyDescent="0.3">
      <c r="A165" s="30">
        <f t="shared" si="14"/>
        <v>158</v>
      </c>
      <c r="B165" s="32">
        <f t="shared" si="18"/>
        <v>255340.07094203087</v>
      </c>
      <c r="C165" s="32">
        <f t="shared" si="17"/>
        <v>2553.4007094203089</v>
      </c>
      <c r="D165" s="33">
        <f t="shared" si="20"/>
        <v>22075.189825341848</v>
      </c>
      <c r="E165" s="58">
        <f t="shared" si="19"/>
        <v>24628.590534762156</v>
      </c>
      <c r="F165" s="59"/>
      <c r="G165" s="60"/>
      <c r="H165" s="50"/>
      <c r="I165" s="43"/>
      <c r="J165" s="43"/>
      <c r="K165" s="43"/>
      <c r="L165" s="43">
        <f t="shared" si="15"/>
        <v>11</v>
      </c>
      <c r="M165" s="49">
        <f t="shared" si="16"/>
        <v>0.01</v>
      </c>
      <c r="N165" s="40"/>
    </row>
    <row r="166" spans="1:14" ht="15.75" thickBot="1" x14ac:dyDescent="0.3">
      <c r="A166" s="30">
        <f t="shared" si="14"/>
        <v>159</v>
      </c>
      <c r="B166" s="32">
        <f t="shared" si="18"/>
        <v>233264.88111668901</v>
      </c>
      <c r="C166" s="32">
        <f t="shared" si="17"/>
        <v>2332.64881116689</v>
      </c>
      <c r="D166" s="33">
        <f t="shared" si="20"/>
        <v>22295.941723595217</v>
      </c>
      <c r="E166" s="58">
        <f t="shared" si="19"/>
        <v>24628.590534762108</v>
      </c>
      <c r="F166" s="59"/>
      <c r="G166" s="60"/>
      <c r="H166" s="50"/>
      <c r="I166" s="43"/>
      <c r="J166" s="43"/>
      <c r="K166" s="43"/>
      <c r="L166" s="43">
        <f t="shared" si="15"/>
        <v>10</v>
      </c>
      <c r="M166" s="49">
        <f t="shared" si="16"/>
        <v>0.01</v>
      </c>
      <c r="N166" s="40"/>
    </row>
    <row r="167" spans="1:14" ht="15.75" thickBot="1" x14ac:dyDescent="0.3">
      <c r="A167" s="30">
        <f t="shared" si="14"/>
        <v>160</v>
      </c>
      <c r="B167" s="32">
        <f t="shared" si="18"/>
        <v>210968.93939309378</v>
      </c>
      <c r="C167" s="32">
        <f t="shared" si="17"/>
        <v>2109.689393930938</v>
      </c>
      <c r="D167" s="33">
        <f t="shared" si="20"/>
        <v>22518.901140831145</v>
      </c>
      <c r="E167" s="58">
        <f t="shared" si="19"/>
        <v>24628.590534762083</v>
      </c>
      <c r="F167" s="59"/>
      <c r="G167" s="60"/>
      <c r="H167" s="50"/>
      <c r="I167" s="43"/>
      <c r="J167" s="43"/>
      <c r="K167" s="43"/>
      <c r="L167" s="43">
        <f t="shared" si="15"/>
        <v>9</v>
      </c>
      <c r="M167" s="49">
        <f t="shared" si="16"/>
        <v>0.01</v>
      </c>
      <c r="N167" s="40"/>
    </row>
    <row r="168" spans="1:14" ht="15.75" thickBot="1" x14ac:dyDescent="0.3">
      <c r="A168" s="30">
        <f t="shared" si="14"/>
        <v>161</v>
      </c>
      <c r="B168" s="32">
        <f t="shared" si="18"/>
        <v>188450.03825226263</v>
      </c>
      <c r="C168" s="32">
        <f t="shared" si="17"/>
        <v>1884.5003825226263</v>
      </c>
      <c r="D168" s="33">
        <f t="shared" si="20"/>
        <v>22744.090152239507</v>
      </c>
      <c r="E168" s="58">
        <f t="shared" si="19"/>
        <v>24628.590534762134</v>
      </c>
      <c r="F168" s="59"/>
      <c r="G168" s="60"/>
      <c r="H168" s="50"/>
      <c r="I168" s="43"/>
      <c r="J168" s="43"/>
      <c r="K168" s="43"/>
      <c r="L168" s="43">
        <f t="shared" si="15"/>
        <v>8</v>
      </c>
      <c r="M168" s="49">
        <f t="shared" si="16"/>
        <v>0.01</v>
      </c>
      <c r="N168" s="40"/>
    </row>
    <row r="169" spans="1:14" ht="15.75" thickBot="1" x14ac:dyDescent="0.3">
      <c r="A169" s="30">
        <f t="shared" si="14"/>
        <v>162</v>
      </c>
      <c r="B169" s="32">
        <f t="shared" si="18"/>
        <v>165705.94810002312</v>
      </c>
      <c r="C169" s="32">
        <f t="shared" si="17"/>
        <v>1657.0594810002312</v>
      </c>
      <c r="D169" s="33">
        <f t="shared" si="20"/>
        <v>22971.531053761988</v>
      </c>
      <c r="E169" s="58">
        <f t="shared" si="19"/>
        <v>24628.590534762221</v>
      </c>
      <c r="F169" s="59"/>
      <c r="G169" s="60"/>
      <c r="H169" s="50"/>
      <c r="I169" s="43"/>
      <c r="J169" s="43"/>
      <c r="K169" s="43"/>
      <c r="L169" s="43">
        <f t="shared" si="15"/>
        <v>7</v>
      </c>
      <c r="M169" s="49">
        <f t="shared" si="16"/>
        <v>0.01</v>
      </c>
      <c r="N169" s="40"/>
    </row>
    <row r="170" spans="1:14" ht="15.75" thickBot="1" x14ac:dyDescent="0.3">
      <c r="A170" s="30">
        <f t="shared" si="14"/>
        <v>163</v>
      </c>
      <c r="B170" s="32">
        <f t="shared" si="18"/>
        <v>142734.41704626114</v>
      </c>
      <c r="C170" s="32">
        <f t="shared" si="17"/>
        <v>1427.3441704626114</v>
      </c>
      <c r="D170" s="33">
        <f t="shared" si="20"/>
        <v>23201.246364299473</v>
      </c>
      <c r="E170" s="58">
        <f t="shared" si="19"/>
        <v>24628.590534762086</v>
      </c>
      <c r="F170" s="59"/>
      <c r="G170" s="60"/>
      <c r="H170" s="50"/>
      <c r="I170" s="43"/>
      <c r="J170" s="43"/>
      <c r="K170" s="43"/>
      <c r="L170" s="43">
        <f t="shared" si="15"/>
        <v>6</v>
      </c>
      <c r="M170" s="49">
        <f t="shared" si="16"/>
        <v>0.01</v>
      </c>
      <c r="N170" s="40"/>
    </row>
    <row r="171" spans="1:14" ht="15.75" thickBot="1" x14ac:dyDescent="0.3">
      <c r="A171" s="30">
        <f t="shared" si="14"/>
        <v>164</v>
      </c>
      <c r="B171" s="32">
        <f t="shared" si="18"/>
        <v>119533.17068196167</v>
      </c>
      <c r="C171" s="32">
        <f t="shared" si="17"/>
        <v>1195.3317068196168</v>
      </c>
      <c r="D171" s="33">
        <f t="shared" si="20"/>
        <v>23433.258827942591</v>
      </c>
      <c r="E171" s="58">
        <f t="shared" si="19"/>
        <v>24628.590534762207</v>
      </c>
      <c r="F171" s="59"/>
      <c r="G171" s="60"/>
      <c r="H171" s="50"/>
      <c r="I171" s="43"/>
      <c r="J171" s="43"/>
      <c r="K171" s="43"/>
      <c r="L171" s="43">
        <f t="shared" si="15"/>
        <v>5</v>
      </c>
      <c r="M171" s="49">
        <f t="shared" si="16"/>
        <v>0.01</v>
      </c>
      <c r="N171" s="40"/>
    </row>
    <row r="172" spans="1:14" ht="15.75" thickBot="1" x14ac:dyDescent="0.3">
      <c r="A172" s="30">
        <f t="shared" si="14"/>
        <v>165</v>
      </c>
      <c r="B172" s="32">
        <f t="shared" si="18"/>
        <v>96099.911854019068</v>
      </c>
      <c r="C172" s="32">
        <f t="shared" si="17"/>
        <v>960.99911854019069</v>
      </c>
      <c r="D172" s="33">
        <f t="shared" si="20"/>
        <v>23667.59141622192</v>
      </c>
      <c r="E172" s="58">
        <f t="shared" si="19"/>
        <v>24628.590534762112</v>
      </c>
      <c r="F172" s="59"/>
      <c r="G172" s="60"/>
      <c r="H172" s="50"/>
      <c r="I172" s="43"/>
      <c r="J172" s="43"/>
      <c r="K172" s="43"/>
      <c r="L172" s="43">
        <f t="shared" si="15"/>
        <v>4</v>
      </c>
      <c r="M172" s="49">
        <f t="shared" si="16"/>
        <v>0.01</v>
      </c>
      <c r="N172" s="40"/>
    </row>
    <row r="173" spans="1:14" ht="15.75" thickBot="1" x14ac:dyDescent="0.3">
      <c r="A173" s="30">
        <f t="shared" si="14"/>
        <v>166</v>
      </c>
      <c r="B173" s="32">
        <f t="shared" si="18"/>
        <v>72432.320437797141</v>
      </c>
      <c r="C173" s="32">
        <f t="shared" si="17"/>
        <v>724.32320437797148</v>
      </c>
      <c r="D173" s="33">
        <f t="shared" si="20"/>
        <v>23904.267330384264</v>
      </c>
      <c r="E173" s="58">
        <f t="shared" si="19"/>
        <v>24628.590534762236</v>
      </c>
      <c r="F173" s="59"/>
      <c r="G173" s="60"/>
      <c r="H173" s="50"/>
      <c r="I173" s="43"/>
      <c r="J173" s="43"/>
      <c r="K173" s="43"/>
      <c r="L173" s="43">
        <f t="shared" si="15"/>
        <v>3</v>
      </c>
      <c r="M173" s="49">
        <f t="shared" si="16"/>
        <v>0.01</v>
      </c>
      <c r="N173" s="40"/>
    </row>
    <row r="174" spans="1:14" ht="15.75" thickBot="1" x14ac:dyDescent="0.3">
      <c r="A174" s="30">
        <f t="shared" si="14"/>
        <v>167</v>
      </c>
      <c r="B174" s="32">
        <f t="shared" si="18"/>
        <v>48528.053107412881</v>
      </c>
      <c r="C174" s="32">
        <f t="shared" si="17"/>
        <v>485.28053107412882</v>
      </c>
      <c r="D174" s="33">
        <f t="shared" si="20"/>
        <v>24143.31000368793</v>
      </c>
      <c r="E174" s="58">
        <f t="shared" si="19"/>
        <v>24628.590534762057</v>
      </c>
      <c r="F174" s="59"/>
      <c r="G174" s="60"/>
      <c r="H174" s="50"/>
      <c r="I174" s="43"/>
      <c r="J174" s="43"/>
      <c r="K174" s="43"/>
      <c r="L174" s="43">
        <f t="shared" si="15"/>
        <v>2</v>
      </c>
      <c r="M174" s="49">
        <f t="shared" si="16"/>
        <v>0.01</v>
      </c>
      <c r="N174" s="40"/>
    </row>
    <row r="175" spans="1:14" ht="15.75" thickBot="1" x14ac:dyDescent="0.3">
      <c r="A175" s="30">
        <f t="shared" si="14"/>
        <v>168</v>
      </c>
      <c r="B175" s="32">
        <f t="shared" si="18"/>
        <v>24384.743103724952</v>
      </c>
      <c r="C175" s="32">
        <f t="shared" si="17"/>
        <v>243.84743103724952</v>
      </c>
      <c r="D175" s="33">
        <f t="shared" si="20"/>
        <v>24384.74310372493</v>
      </c>
      <c r="E175" s="58">
        <f t="shared" si="19"/>
        <v>24628.590534762181</v>
      </c>
      <c r="F175" s="59"/>
      <c r="G175" s="60"/>
      <c r="H175" s="50"/>
      <c r="I175" s="43"/>
      <c r="J175" s="43"/>
      <c r="K175" s="43"/>
      <c r="L175" s="43">
        <f t="shared" si="15"/>
        <v>1</v>
      </c>
      <c r="M175" s="49">
        <f t="shared" si="16"/>
        <v>0.01</v>
      </c>
      <c r="N175" s="40"/>
    </row>
    <row r="176" spans="1:14" ht="15.75" thickBot="1" x14ac:dyDescent="0.3">
      <c r="A176" s="30">
        <f t="shared" si="14"/>
        <v>169</v>
      </c>
      <c r="B176" s="32">
        <f t="shared" si="18"/>
        <v>0</v>
      </c>
      <c r="C176" s="32">
        <f t="shared" si="17"/>
        <v>0</v>
      </c>
      <c r="D176" s="33">
        <f t="shared" si="20"/>
        <v>0</v>
      </c>
      <c r="E176" s="58">
        <f t="shared" si="19"/>
        <v>0</v>
      </c>
      <c r="F176" s="59"/>
      <c r="G176" s="60"/>
      <c r="H176" s="50"/>
      <c r="I176" s="43"/>
      <c r="J176" s="43"/>
      <c r="K176" s="43"/>
      <c r="L176" s="43">
        <f t="shared" si="15"/>
        <v>0</v>
      </c>
      <c r="M176" s="49">
        <f t="shared" si="16"/>
        <v>0.01</v>
      </c>
      <c r="N176" s="40"/>
    </row>
    <row r="177" spans="1:14" ht="15.75" thickBot="1" x14ac:dyDescent="0.3">
      <c r="A177" s="30">
        <f t="shared" si="14"/>
        <v>170</v>
      </c>
      <c r="B177" s="32">
        <f t="shared" si="18"/>
        <v>0</v>
      </c>
      <c r="C177" s="32">
        <f t="shared" si="17"/>
        <v>0</v>
      </c>
      <c r="D177" s="33">
        <f t="shared" si="20"/>
        <v>0</v>
      </c>
      <c r="E177" s="58">
        <f t="shared" si="19"/>
        <v>0</v>
      </c>
      <c r="F177" s="59"/>
      <c r="G177" s="60"/>
      <c r="H177" s="50"/>
      <c r="I177" s="43"/>
      <c r="J177" s="43"/>
      <c r="K177" s="43"/>
      <c r="L177" s="43">
        <f t="shared" si="15"/>
        <v>-1</v>
      </c>
      <c r="M177" s="49">
        <f t="shared" si="16"/>
        <v>0.01</v>
      </c>
      <c r="N177" s="40"/>
    </row>
    <row r="178" spans="1:14" ht="15.75" thickBot="1" x14ac:dyDescent="0.3">
      <c r="A178" s="30">
        <f t="shared" si="14"/>
        <v>171</v>
      </c>
      <c r="B178" s="32">
        <f t="shared" si="18"/>
        <v>0</v>
      </c>
      <c r="C178" s="32">
        <f t="shared" si="17"/>
        <v>0</v>
      </c>
      <c r="D178" s="33">
        <f t="shared" si="20"/>
        <v>0</v>
      </c>
      <c r="E178" s="58">
        <f t="shared" si="19"/>
        <v>0</v>
      </c>
      <c r="F178" s="59"/>
      <c r="G178" s="60"/>
      <c r="H178" s="50"/>
      <c r="I178" s="43"/>
      <c r="J178" s="43"/>
      <c r="K178" s="43"/>
      <c r="L178" s="43">
        <f t="shared" si="15"/>
        <v>-2</v>
      </c>
      <c r="M178" s="49">
        <f t="shared" si="16"/>
        <v>0.01</v>
      </c>
      <c r="N178" s="40"/>
    </row>
    <row r="179" spans="1:14" ht="15.75" thickBot="1" x14ac:dyDescent="0.3">
      <c r="A179" s="30">
        <f t="shared" si="14"/>
        <v>172</v>
      </c>
      <c r="B179" s="32">
        <f t="shared" si="18"/>
        <v>0</v>
      </c>
      <c r="C179" s="32">
        <f t="shared" si="17"/>
        <v>0</v>
      </c>
      <c r="D179" s="33">
        <f t="shared" si="20"/>
        <v>0</v>
      </c>
      <c r="E179" s="58">
        <f t="shared" si="19"/>
        <v>0</v>
      </c>
      <c r="F179" s="59"/>
      <c r="G179" s="60"/>
      <c r="H179" s="50"/>
      <c r="I179" s="43"/>
      <c r="J179" s="43"/>
      <c r="K179" s="43"/>
      <c r="L179" s="43">
        <f t="shared" si="15"/>
        <v>-3</v>
      </c>
      <c r="M179" s="49">
        <f t="shared" si="16"/>
        <v>0.01</v>
      </c>
      <c r="N179" s="40"/>
    </row>
    <row r="180" spans="1:14" ht="15.75" thickBot="1" x14ac:dyDescent="0.3">
      <c r="A180" s="30">
        <f t="shared" si="14"/>
        <v>173</v>
      </c>
      <c r="B180" s="32">
        <f t="shared" si="18"/>
        <v>0</v>
      </c>
      <c r="C180" s="32">
        <f t="shared" si="17"/>
        <v>0</v>
      </c>
      <c r="D180" s="33">
        <f t="shared" si="20"/>
        <v>0</v>
      </c>
      <c r="E180" s="58">
        <f t="shared" si="19"/>
        <v>0</v>
      </c>
      <c r="F180" s="59"/>
      <c r="G180" s="60"/>
      <c r="H180" s="50"/>
      <c r="I180" s="43"/>
      <c r="J180" s="43"/>
      <c r="K180" s="43"/>
      <c r="L180" s="43">
        <f t="shared" si="15"/>
        <v>-4</v>
      </c>
      <c r="M180" s="49">
        <f t="shared" si="16"/>
        <v>0.01</v>
      </c>
      <c r="N180" s="40"/>
    </row>
    <row r="181" spans="1:14" ht="15.75" thickBot="1" x14ac:dyDescent="0.3">
      <c r="A181" s="30">
        <f t="shared" si="14"/>
        <v>174</v>
      </c>
      <c r="B181" s="32">
        <f t="shared" si="18"/>
        <v>0</v>
      </c>
      <c r="C181" s="32">
        <f t="shared" si="17"/>
        <v>0</v>
      </c>
      <c r="D181" s="33">
        <f t="shared" si="20"/>
        <v>0</v>
      </c>
      <c r="E181" s="58">
        <f t="shared" si="19"/>
        <v>0</v>
      </c>
      <c r="F181" s="59"/>
      <c r="G181" s="60"/>
      <c r="H181" s="50"/>
      <c r="I181" s="43"/>
      <c r="J181" s="43"/>
      <c r="K181" s="43"/>
      <c r="L181" s="43">
        <f t="shared" si="15"/>
        <v>-5</v>
      </c>
      <c r="M181" s="49">
        <f t="shared" si="16"/>
        <v>0.01</v>
      </c>
      <c r="N181" s="40"/>
    </row>
    <row r="182" spans="1:14" ht="15.75" thickBot="1" x14ac:dyDescent="0.3">
      <c r="A182" s="30">
        <f t="shared" si="14"/>
        <v>175</v>
      </c>
      <c r="B182" s="32">
        <f t="shared" si="18"/>
        <v>0</v>
      </c>
      <c r="C182" s="32">
        <f t="shared" si="17"/>
        <v>0</v>
      </c>
      <c r="D182" s="33">
        <f t="shared" si="20"/>
        <v>0</v>
      </c>
      <c r="E182" s="58">
        <f t="shared" si="19"/>
        <v>0</v>
      </c>
      <c r="F182" s="59"/>
      <c r="G182" s="60"/>
      <c r="H182" s="50"/>
      <c r="I182" s="43"/>
      <c r="J182" s="43"/>
      <c r="K182" s="43"/>
      <c r="L182" s="43">
        <f t="shared" si="15"/>
        <v>-6</v>
      </c>
      <c r="M182" s="49">
        <f t="shared" si="16"/>
        <v>0.01</v>
      </c>
      <c r="N182" s="40"/>
    </row>
    <row r="183" spans="1:14" ht="15.75" thickBot="1" x14ac:dyDescent="0.3">
      <c r="A183" s="30">
        <f t="shared" si="14"/>
        <v>176</v>
      </c>
      <c r="B183" s="32">
        <f t="shared" si="18"/>
        <v>0</v>
      </c>
      <c r="C183" s="32">
        <f t="shared" si="17"/>
        <v>0</v>
      </c>
      <c r="D183" s="33">
        <f t="shared" si="20"/>
        <v>0</v>
      </c>
      <c r="E183" s="58">
        <f t="shared" si="19"/>
        <v>0</v>
      </c>
      <c r="F183" s="59"/>
      <c r="G183" s="60"/>
      <c r="H183" s="50"/>
      <c r="I183" s="43"/>
      <c r="J183" s="43"/>
      <c r="K183" s="43"/>
      <c r="L183" s="43">
        <f t="shared" si="15"/>
        <v>-7</v>
      </c>
      <c r="M183" s="49">
        <f t="shared" si="16"/>
        <v>0.01</v>
      </c>
      <c r="N183" s="40"/>
    </row>
    <row r="184" spans="1:14" ht="15.75" thickBot="1" x14ac:dyDescent="0.3">
      <c r="A184" s="30">
        <f t="shared" si="14"/>
        <v>177</v>
      </c>
      <c r="B184" s="32">
        <f t="shared" si="18"/>
        <v>0</v>
      </c>
      <c r="C184" s="32">
        <f t="shared" si="17"/>
        <v>0</v>
      </c>
      <c r="D184" s="33">
        <f t="shared" si="20"/>
        <v>0</v>
      </c>
      <c r="E184" s="58">
        <f t="shared" si="19"/>
        <v>0</v>
      </c>
      <c r="F184" s="59"/>
      <c r="G184" s="60"/>
      <c r="H184" s="50"/>
      <c r="I184" s="43"/>
      <c r="J184" s="43"/>
      <c r="K184" s="43"/>
      <c r="L184" s="43">
        <f t="shared" si="15"/>
        <v>-8</v>
      </c>
      <c r="M184" s="49">
        <f t="shared" si="16"/>
        <v>0.01</v>
      </c>
      <c r="N184" s="40"/>
    </row>
    <row r="185" spans="1:14" ht="15.75" thickBot="1" x14ac:dyDescent="0.3">
      <c r="A185" s="30">
        <f t="shared" si="14"/>
        <v>178</v>
      </c>
      <c r="B185" s="32">
        <f t="shared" si="18"/>
        <v>0</v>
      </c>
      <c r="C185" s="32">
        <f t="shared" si="17"/>
        <v>0</v>
      </c>
      <c r="D185" s="33">
        <f t="shared" si="20"/>
        <v>0</v>
      </c>
      <c r="E185" s="58">
        <f t="shared" si="19"/>
        <v>0</v>
      </c>
      <c r="F185" s="59"/>
      <c r="G185" s="60"/>
      <c r="H185" s="50"/>
      <c r="I185" s="43"/>
      <c r="J185" s="43"/>
      <c r="K185" s="43"/>
      <c r="L185" s="43">
        <f t="shared" si="15"/>
        <v>-9</v>
      </c>
      <c r="M185" s="49">
        <f t="shared" si="16"/>
        <v>0.01</v>
      </c>
      <c r="N185" s="40"/>
    </row>
    <row r="186" spans="1:14" ht="15.75" thickBot="1" x14ac:dyDescent="0.3">
      <c r="A186" s="30">
        <f t="shared" si="14"/>
        <v>179</v>
      </c>
      <c r="B186" s="32">
        <f t="shared" si="18"/>
        <v>0</v>
      </c>
      <c r="C186" s="32">
        <f t="shared" si="17"/>
        <v>0</v>
      </c>
      <c r="D186" s="33">
        <f t="shared" si="20"/>
        <v>0</v>
      </c>
      <c r="E186" s="58">
        <f t="shared" si="19"/>
        <v>0</v>
      </c>
      <c r="F186" s="59"/>
      <c r="G186" s="60"/>
      <c r="H186" s="50"/>
      <c r="I186" s="43"/>
      <c r="J186" s="43"/>
      <c r="K186" s="43"/>
      <c r="L186" s="43">
        <f t="shared" si="15"/>
        <v>-10</v>
      </c>
      <c r="M186" s="49">
        <f t="shared" si="16"/>
        <v>0.01</v>
      </c>
      <c r="N186" s="40"/>
    </row>
    <row r="187" spans="1:14" ht="15.75" thickBot="1" x14ac:dyDescent="0.3">
      <c r="A187" s="30">
        <f t="shared" si="14"/>
        <v>180</v>
      </c>
      <c r="B187" s="32">
        <f t="shared" si="18"/>
        <v>0</v>
      </c>
      <c r="C187" s="32">
        <f t="shared" si="17"/>
        <v>0</v>
      </c>
      <c r="D187" s="33">
        <f t="shared" si="20"/>
        <v>0</v>
      </c>
      <c r="E187" s="58">
        <f t="shared" si="19"/>
        <v>0</v>
      </c>
      <c r="F187" s="59"/>
      <c r="G187" s="60"/>
      <c r="H187" s="50"/>
      <c r="I187" s="43"/>
      <c r="J187" s="43"/>
      <c r="K187" s="43"/>
      <c r="L187" s="43">
        <f t="shared" si="15"/>
        <v>-11</v>
      </c>
      <c r="M187" s="49">
        <f t="shared" si="16"/>
        <v>0.01</v>
      </c>
      <c r="N187" s="40"/>
    </row>
    <row r="188" spans="1:14" ht="15.75" thickBot="1" x14ac:dyDescent="0.3">
      <c r="A188" s="30">
        <f t="shared" si="14"/>
        <v>181</v>
      </c>
      <c r="B188" s="32">
        <f t="shared" si="18"/>
        <v>0</v>
      </c>
      <c r="C188" s="32">
        <f t="shared" si="17"/>
        <v>0</v>
      </c>
      <c r="D188" s="33">
        <f t="shared" si="20"/>
        <v>0</v>
      </c>
      <c r="E188" s="58">
        <f t="shared" si="19"/>
        <v>0</v>
      </c>
      <c r="F188" s="59"/>
      <c r="G188" s="60"/>
      <c r="H188" s="50"/>
      <c r="I188" s="43"/>
      <c r="J188" s="43"/>
      <c r="K188" s="43"/>
      <c r="L188" s="43">
        <f t="shared" si="15"/>
        <v>-12</v>
      </c>
      <c r="M188" s="49">
        <f t="shared" si="16"/>
        <v>0.01</v>
      </c>
      <c r="N188" s="40"/>
    </row>
    <row r="189" spans="1:14" ht="15.75" thickBot="1" x14ac:dyDescent="0.3">
      <c r="A189" s="30">
        <f t="shared" si="14"/>
        <v>182</v>
      </c>
      <c r="B189" s="32">
        <f t="shared" si="18"/>
        <v>0</v>
      </c>
      <c r="C189" s="32">
        <f t="shared" si="17"/>
        <v>0</v>
      </c>
      <c r="D189" s="33">
        <f t="shared" si="20"/>
        <v>0</v>
      </c>
      <c r="E189" s="58">
        <f t="shared" si="19"/>
        <v>0</v>
      </c>
      <c r="F189" s="59"/>
      <c r="G189" s="60"/>
      <c r="H189" s="50"/>
      <c r="I189" s="43"/>
      <c r="J189" s="43"/>
      <c r="K189" s="43"/>
      <c r="L189" s="43">
        <f t="shared" si="15"/>
        <v>-13</v>
      </c>
      <c r="M189" s="49">
        <f t="shared" si="16"/>
        <v>0.01</v>
      </c>
      <c r="N189" s="40"/>
    </row>
    <row r="190" spans="1:14" ht="15.75" thickBot="1" x14ac:dyDescent="0.3">
      <c r="A190" s="30">
        <f t="shared" si="14"/>
        <v>183</v>
      </c>
      <c r="B190" s="32">
        <f t="shared" si="18"/>
        <v>0</v>
      </c>
      <c r="C190" s="32">
        <f t="shared" si="17"/>
        <v>0</v>
      </c>
      <c r="D190" s="33">
        <f t="shared" si="20"/>
        <v>0</v>
      </c>
      <c r="E190" s="58">
        <f t="shared" si="19"/>
        <v>0</v>
      </c>
      <c r="F190" s="59"/>
      <c r="G190" s="60"/>
      <c r="H190" s="50"/>
      <c r="I190" s="43"/>
      <c r="J190" s="43"/>
      <c r="K190" s="43"/>
      <c r="L190" s="43">
        <f t="shared" si="15"/>
        <v>-14</v>
      </c>
      <c r="M190" s="49">
        <f t="shared" si="16"/>
        <v>0.01</v>
      </c>
      <c r="N190" s="40"/>
    </row>
    <row r="191" spans="1:14" ht="15.75" thickBot="1" x14ac:dyDescent="0.3">
      <c r="A191" s="30">
        <f t="shared" si="14"/>
        <v>184</v>
      </c>
      <c r="B191" s="32">
        <f t="shared" si="18"/>
        <v>0</v>
      </c>
      <c r="C191" s="32">
        <f t="shared" si="17"/>
        <v>0</v>
      </c>
      <c r="D191" s="33">
        <f t="shared" si="20"/>
        <v>0</v>
      </c>
      <c r="E191" s="58">
        <f t="shared" si="19"/>
        <v>0</v>
      </c>
      <c r="F191" s="59"/>
      <c r="G191" s="60"/>
      <c r="H191" s="50"/>
      <c r="I191" s="43"/>
      <c r="J191" s="43"/>
      <c r="K191" s="43"/>
      <c r="L191" s="43">
        <f t="shared" si="15"/>
        <v>-15</v>
      </c>
      <c r="M191" s="49">
        <f t="shared" si="16"/>
        <v>0.01</v>
      </c>
      <c r="N191" s="40"/>
    </row>
    <row r="192" spans="1:14" ht="15.75" thickBot="1" x14ac:dyDescent="0.3">
      <c r="A192" s="30">
        <f t="shared" si="14"/>
        <v>185</v>
      </c>
      <c r="B192" s="32">
        <f t="shared" si="18"/>
        <v>0</v>
      </c>
      <c r="C192" s="32">
        <f t="shared" si="17"/>
        <v>0</v>
      </c>
      <c r="D192" s="33">
        <f t="shared" si="20"/>
        <v>0</v>
      </c>
      <c r="E192" s="58">
        <f t="shared" si="19"/>
        <v>0</v>
      </c>
      <c r="F192" s="59"/>
      <c r="G192" s="60"/>
      <c r="H192" s="50"/>
      <c r="I192" s="43"/>
      <c r="J192" s="43"/>
      <c r="K192" s="43"/>
      <c r="L192" s="43">
        <f t="shared" si="15"/>
        <v>-16</v>
      </c>
      <c r="M192" s="49">
        <f t="shared" si="16"/>
        <v>0.01</v>
      </c>
      <c r="N192" s="40"/>
    </row>
    <row r="193" spans="1:14" ht="15.75" thickBot="1" x14ac:dyDescent="0.3">
      <c r="A193" s="30">
        <f t="shared" si="14"/>
        <v>186</v>
      </c>
      <c r="B193" s="32">
        <f t="shared" si="18"/>
        <v>0</v>
      </c>
      <c r="C193" s="32">
        <f t="shared" si="17"/>
        <v>0</v>
      </c>
      <c r="D193" s="33">
        <f t="shared" si="20"/>
        <v>0</v>
      </c>
      <c r="E193" s="58">
        <f t="shared" si="19"/>
        <v>0</v>
      </c>
      <c r="F193" s="59"/>
      <c r="G193" s="60"/>
      <c r="H193" s="50"/>
      <c r="I193" s="43"/>
      <c r="J193" s="43"/>
      <c r="K193" s="43"/>
      <c r="L193" s="43">
        <f t="shared" si="15"/>
        <v>-17</v>
      </c>
      <c r="M193" s="49">
        <f t="shared" si="16"/>
        <v>0.01</v>
      </c>
      <c r="N193" s="40"/>
    </row>
    <row r="194" spans="1:14" ht="15.75" thickBot="1" x14ac:dyDescent="0.3">
      <c r="A194" s="30">
        <f t="shared" ref="A194:A257" si="21">A193+1</f>
        <v>187</v>
      </c>
      <c r="B194" s="32">
        <f t="shared" si="18"/>
        <v>0</v>
      </c>
      <c r="C194" s="32">
        <f t="shared" si="17"/>
        <v>0</v>
      </c>
      <c r="D194" s="33">
        <f t="shared" si="20"/>
        <v>0</v>
      </c>
      <c r="E194" s="58">
        <f t="shared" si="19"/>
        <v>0</v>
      </c>
      <c r="F194" s="59"/>
      <c r="G194" s="60"/>
      <c r="H194" s="50"/>
      <c r="I194" s="43"/>
      <c r="J194" s="43"/>
      <c r="K194" s="43"/>
      <c r="L194" s="43">
        <f t="shared" ref="L194:L257" si="22">L193-1</f>
        <v>-18</v>
      </c>
      <c r="M194" s="49">
        <f t="shared" ref="M194:M257" si="23">M193</f>
        <v>0.01</v>
      </c>
      <c r="N194" s="40"/>
    </row>
    <row r="195" spans="1:14" ht="15.75" thickBot="1" x14ac:dyDescent="0.3">
      <c r="A195" s="30">
        <f t="shared" si="21"/>
        <v>188</v>
      </c>
      <c r="B195" s="32">
        <f t="shared" si="18"/>
        <v>0</v>
      </c>
      <c r="C195" s="32">
        <f t="shared" si="17"/>
        <v>0</v>
      </c>
      <c r="D195" s="33">
        <f t="shared" si="20"/>
        <v>0</v>
      </c>
      <c r="E195" s="58">
        <f t="shared" si="19"/>
        <v>0</v>
      </c>
      <c r="F195" s="59"/>
      <c r="G195" s="60"/>
      <c r="H195" s="50"/>
      <c r="I195" s="43"/>
      <c r="J195" s="43"/>
      <c r="K195" s="43"/>
      <c r="L195" s="43">
        <f t="shared" si="22"/>
        <v>-19</v>
      </c>
      <c r="M195" s="49">
        <f t="shared" si="23"/>
        <v>0.01</v>
      </c>
      <c r="N195" s="40"/>
    </row>
    <row r="196" spans="1:14" ht="15.75" thickBot="1" x14ac:dyDescent="0.3">
      <c r="A196" s="30">
        <f t="shared" si="21"/>
        <v>189</v>
      </c>
      <c r="B196" s="32">
        <f t="shared" si="18"/>
        <v>0</v>
      </c>
      <c r="C196" s="32">
        <f t="shared" si="17"/>
        <v>0</v>
      </c>
      <c r="D196" s="33">
        <f t="shared" si="20"/>
        <v>0</v>
      </c>
      <c r="E196" s="58">
        <f t="shared" si="19"/>
        <v>0</v>
      </c>
      <c r="F196" s="59"/>
      <c r="G196" s="60"/>
      <c r="H196" s="50"/>
      <c r="I196" s="43"/>
      <c r="J196" s="43"/>
      <c r="K196" s="43"/>
      <c r="L196" s="43">
        <f t="shared" si="22"/>
        <v>-20</v>
      </c>
      <c r="M196" s="49">
        <f t="shared" si="23"/>
        <v>0.01</v>
      </c>
      <c r="N196" s="40"/>
    </row>
    <row r="197" spans="1:14" ht="15.75" thickBot="1" x14ac:dyDescent="0.3">
      <c r="A197" s="30">
        <f t="shared" si="21"/>
        <v>190</v>
      </c>
      <c r="B197" s="32">
        <f t="shared" si="18"/>
        <v>0</v>
      </c>
      <c r="C197" s="32">
        <f t="shared" si="17"/>
        <v>0</v>
      </c>
      <c r="D197" s="33">
        <f t="shared" si="20"/>
        <v>0</v>
      </c>
      <c r="E197" s="58">
        <f t="shared" si="19"/>
        <v>0</v>
      </c>
      <c r="F197" s="59"/>
      <c r="G197" s="60"/>
      <c r="H197" s="50"/>
      <c r="I197" s="43"/>
      <c r="J197" s="43"/>
      <c r="K197" s="43"/>
      <c r="L197" s="43">
        <f t="shared" si="22"/>
        <v>-21</v>
      </c>
      <c r="M197" s="49">
        <f t="shared" si="23"/>
        <v>0.01</v>
      </c>
      <c r="N197" s="40"/>
    </row>
    <row r="198" spans="1:14" ht="15.75" thickBot="1" x14ac:dyDescent="0.3">
      <c r="A198" s="30">
        <f t="shared" si="21"/>
        <v>191</v>
      </c>
      <c r="B198" s="32">
        <f t="shared" si="18"/>
        <v>0</v>
      </c>
      <c r="C198" s="32">
        <f t="shared" si="17"/>
        <v>0</v>
      </c>
      <c r="D198" s="33">
        <f t="shared" si="20"/>
        <v>0</v>
      </c>
      <c r="E198" s="58">
        <f t="shared" si="19"/>
        <v>0</v>
      </c>
      <c r="F198" s="59"/>
      <c r="G198" s="60"/>
      <c r="H198" s="50"/>
      <c r="I198" s="43"/>
      <c r="J198" s="43"/>
      <c r="K198" s="43"/>
      <c r="L198" s="43">
        <f t="shared" si="22"/>
        <v>-22</v>
      </c>
      <c r="M198" s="49">
        <f t="shared" si="23"/>
        <v>0.01</v>
      </c>
      <c r="N198" s="40"/>
    </row>
    <row r="199" spans="1:14" ht="15.75" thickBot="1" x14ac:dyDescent="0.3">
      <c r="A199" s="30">
        <f t="shared" si="21"/>
        <v>192</v>
      </c>
      <c r="B199" s="32">
        <f t="shared" si="18"/>
        <v>0</v>
      </c>
      <c r="C199" s="32">
        <f t="shared" si="17"/>
        <v>0</v>
      </c>
      <c r="D199" s="33">
        <f t="shared" si="20"/>
        <v>0</v>
      </c>
      <c r="E199" s="58">
        <f t="shared" si="19"/>
        <v>0</v>
      </c>
      <c r="F199" s="59"/>
      <c r="G199" s="60"/>
      <c r="H199" s="50"/>
      <c r="I199" s="43"/>
      <c r="J199" s="43"/>
      <c r="K199" s="43"/>
      <c r="L199" s="43">
        <f t="shared" si="22"/>
        <v>-23</v>
      </c>
      <c r="M199" s="49">
        <f t="shared" si="23"/>
        <v>0.01</v>
      </c>
      <c r="N199" s="40"/>
    </row>
    <row r="200" spans="1:14" ht="15.75" thickBot="1" x14ac:dyDescent="0.3">
      <c r="A200" s="30">
        <f t="shared" si="21"/>
        <v>193</v>
      </c>
      <c r="B200" s="32">
        <f t="shared" si="18"/>
        <v>0</v>
      </c>
      <c r="C200" s="32">
        <f t="shared" ref="C200:C263" si="24">B200*M200</f>
        <v>0</v>
      </c>
      <c r="D200" s="33">
        <f t="shared" si="20"/>
        <v>0</v>
      </c>
      <c r="E200" s="58">
        <f t="shared" si="19"/>
        <v>0</v>
      </c>
      <c r="F200" s="59"/>
      <c r="G200" s="60"/>
      <c r="H200" s="50"/>
      <c r="I200" s="43"/>
      <c r="J200" s="43"/>
      <c r="K200" s="43"/>
      <c r="L200" s="43">
        <f t="shared" si="22"/>
        <v>-24</v>
      </c>
      <c r="M200" s="49">
        <f t="shared" si="23"/>
        <v>0.01</v>
      </c>
      <c r="N200" s="40"/>
    </row>
    <row r="201" spans="1:14" ht="15.75" thickBot="1" x14ac:dyDescent="0.3">
      <c r="A201" s="30">
        <f t="shared" si="21"/>
        <v>194</v>
      </c>
      <c r="B201" s="32">
        <f t="shared" si="18"/>
        <v>0</v>
      </c>
      <c r="C201" s="32">
        <f t="shared" si="24"/>
        <v>0</v>
      </c>
      <c r="D201" s="33">
        <f t="shared" si="20"/>
        <v>0</v>
      </c>
      <c r="E201" s="58">
        <f t="shared" si="19"/>
        <v>0</v>
      </c>
      <c r="F201" s="59"/>
      <c r="G201" s="60"/>
      <c r="H201" s="50"/>
      <c r="I201" s="43"/>
      <c r="J201" s="43"/>
      <c r="K201" s="43"/>
      <c r="L201" s="43">
        <f t="shared" si="22"/>
        <v>-25</v>
      </c>
      <c r="M201" s="49">
        <f t="shared" si="23"/>
        <v>0.01</v>
      </c>
      <c r="N201" s="40"/>
    </row>
    <row r="202" spans="1:14" ht="15.75" thickBot="1" x14ac:dyDescent="0.3">
      <c r="A202" s="30">
        <f t="shared" si="21"/>
        <v>195</v>
      </c>
      <c r="B202" s="32">
        <f t="shared" si="18"/>
        <v>0</v>
      </c>
      <c r="C202" s="32">
        <f t="shared" si="24"/>
        <v>0</v>
      </c>
      <c r="D202" s="33">
        <f t="shared" si="20"/>
        <v>0</v>
      </c>
      <c r="E202" s="58">
        <f t="shared" si="19"/>
        <v>0</v>
      </c>
      <c r="F202" s="59"/>
      <c r="G202" s="60"/>
      <c r="H202" s="50"/>
      <c r="I202" s="43"/>
      <c r="J202" s="43"/>
      <c r="K202" s="43"/>
      <c r="L202" s="43">
        <f t="shared" si="22"/>
        <v>-26</v>
      </c>
      <c r="M202" s="49">
        <f t="shared" si="23"/>
        <v>0.01</v>
      </c>
      <c r="N202" s="40"/>
    </row>
    <row r="203" spans="1:14" ht="15.75" thickBot="1" x14ac:dyDescent="0.3">
      <c r="A203" s="30">
        <f t="shared" si="21"/>
        <v>196</v>
      </c>
      <c r="B203" s="32">
        <f t="shared" ref="B203:B266" si="25">IF(OR(B202&lt;0,B202&lt;E202),0,(IF(H202=0,B202-D202,B202-H202-D202)))</f>
        <v>0</v>
      </c>
      <c r="C203" s="32">
        <f t="shared" si="24"/>
        <v>0</v>
      </c>
      <c r="D203" s="33">
        <f t="shared" si="20"/>
        <v>0</v>
      </c>
      <c r="E203" s="58">
        <f t="shared" ref="E203:E266" si="26">IF(B203&lt;=D202,B203+C203,IF($L$3=1,B203*(M203/(1-(1+M203)^-(L203-0))),$B$3*($M$8/(1-(1+$M$8)^-($L$8-0)))))</f>
        <v>0</v>
      </c>
      <c r="F203" s="59"/>
      <c r="G203" s="60"/>
      <c r="H203" s="50"/>
      <c r="I203" s="43"/>
      <c r="J203" s="43"/>
      <c r="K203" s="43"/>
      <c r="L203" s="43">
        <f t="shared" si="22"/>
        <v>-27</v>
      </c>
      <c r="M203" s="49">
        <f t="shared" si="23"/>
        <v>0.01</v>
      </c>
      <c r="N203" s="40"/>
    </row>
    <row r="204" spans="1:14" ht="15.75" thickBot="1" x14ac:dyDescent="0.3">
      <c r="A204" s="30">
        <f t="shared" si="21"/>
        <v>197</v>
      </c>
      <c r="B204" s="32">
        <f t="shared" si="25"/>
        <v>0</v>
      </c>
      <c r="C204" s="32">
        <f t="shared" si="24"/>
        <v>0</v>
      </c>
      <c r="D204" s="33">
        <f t="shared" ref="D204:D267" si="27">IF(B204&lt;=D203,B204,E204-C204)</f>
        <v>0</v>
      </c>
      <c r="E204" s="58">
        <f t="shared" si="26"/>
        <v>0</v>
      </c>
      <c r="F204" s="59"/>
      <c r="G204" s="60"/>
      <c r="H204" s="50"/>
      <c r="I204" s="43"/>
      <c r="J204" s="43"/>
      <c r="K204" s="43"/>
      <c r="L204" s="43">
        <f t="shared" si="22"/>
        <v>-28</v>
      </c>
      <c r="M204" s="49">
        <f t="shared" si="23"/>
        <v>0.01</v>
      </c>
      <c r="N204" s="40"/>
    </row>
    <row r="205" spans="1:14" ht="15.75" thickBot="1" x14ac:dyDescent="0.3">
      <c r="A205" s="30">
        <f t="shared" si="21"/>
        <v>198</v>
      </c>
      <c r="B205" s="32">
        <f t="shared" si="25"/>
        <v>0</v>
      </c>
      <c r="C205" s="32">
        <f t="shared" si="24"/>
        <v>0</v>
      </c>
      <c r="D205" s="33">
        <f t="shared" si="27"/>
        <v>0</v>
      </c>
      <c r="E205" s="58">
        <f t="shared" si="26"/>
        <v>0</v>
      </c>
      <c r="F205" s="59"/>
      <c r="G205" s="60"/>
      <c r="H205" s="50"/>
      <c r="I205" s="43"/>
      <c r="J205" s="43"/>
      <c r="K205" s="43"/>
      <c r="L205" s="43">
        <f t="shared" si="22"/>
        <v>-29</v>
      </c>
      <c r="M205" s="49">
        <f t="shared" si="23"/>
        <v>0.01</v>
      </c>
      <c r="N205" s="40"/>
    </row>
    <row r="206" spans="1:14" ht="15.75" thickBot="1" x14ac:dyDescent="0.3">
      <c r="A206" s="30">
        <f t="shared" si="21"/>
        <v>199</v>
      </c>
      <c r="B206" s="32">
        <f t="shared" si="25"/>
        <v>0</v>
      </c>
      <c r="C206" s="32">
        <f t="shared" si="24"/>
        <v>0</v>
      </c>
      <c r="D206" s="33">
        <f t="shared" si="27"/>
        <v>0</v>
      </c>
      <c r="E206" s="58">
        <f t="shared" si="26"/>
        <v>0</v>
      </c>
      <c r="F206" s="59"/>
      <c r="G206" s="60"/>
      <c r="H206" s="50"/>
      <c r="I206" s="43"/>
      <c r="J206" s="43"/>
      <c r="K206" s="43"/>
      <c r="L206" s="43">
        <f t="shared" si="22"/>
        <v>-30</v>
      </c>
      <c r="M206" s="49">
        <f t="shared" si="23"/>
        <v>0.01</v>
      </c>
      <c r="N206" s="40"/>
    </row>
    <row r="207" spans="1:14" ht="15.75" thickBot="1" x14ac:dyDescent="0.3">
      <c r="A207" s="30">
        <f t="shared" si="21"/>
        <v>200</v>
      </c>
      <c r="B207" s="32">
        <f t="shared" si="25"/>
        <v>0</v>
      </c>
      <c r="C207" s="32">
        <f t="shared" si="24"/>
        <v>0</v>
      </c>
      <c r="D207" s="33">
        <f t="shared" si="27"/>
        <v>0</v>
      </c>
      <c r="E207" s="58">
        <f t="shared" si="26"/>
        <v>0</v>
      </c>
      <c r="F207" s="59"/>
      <c r="G207" s="60"/>
      <c r="H207" s="50"/>
      <c r="I207" s="43"/>
      <c r="J207" s="43"/>
      <c r="K207" s="43"/>
      <c r="L207" s="43">
        <f t="shared" si="22"/>
        <v>-31</v>
      </c>
      <c r="M207" s="49">
        <f t="shared" si="23"/>
        <v>0.01</v>
      </c>
      <c r="N207" s="40"/>
    </row>
    <row r="208" spans="1:14" ht="15.75" thickBot="1" x14ac:dyDescent="0.3">
      <c r="A208" s="30">
        <f t="shared" si="21"/>
        <v>201</v>
      </c>
      <c r="B208" s="32">
        <f t="shared" si="25"/>
        <v>0</v>
      </c>
      <c r="C208" s="32">
        <f t="shared" si="24"/>
        <v>0</v>
      </c>
      <c r="D208" s="33">
        <f t="shared" si="27"/>
        <v>0</v>
      </c>
      <c r="E208" s="58">
        <f t="shared" si="26"/>
        <v>0</v>
      </c>
      <c r="F208" s="59"/>
      <c r="G208" s="60"/>
      <c r="H208" s="50"/>
      <c r="I208" s="43"/>
      <c r="J208" s="43"/>
      <c r="K208" s="43"/>
      <c r="L208" s="43">
        <f t="shared" si="22"/>
        <v>-32</v>
      </c>
      <c r="M208" s="49">
        <f t="shared" si="23"/>
        <v>0.01</v>
      </c>
      <c r="N208" s="40"/>
    </row>
    <row r="209" spans="1:14" ht="15.75" thickBot="1" x14ac:dyDescent="0.3">
      <c r="A209" s="30">
        <f t="shared" si="21"/>
        <v>202</v>
      </c>
      <c r="B209" s="32">
        <f t="shared" si="25"/>
        <v>0</v>
      </c>
      <c r="C209" s="32">
        <f t="shared" si="24"/>
        <v>0</v>
      </c>
      <c r="D209" s="33">
        <f t="shared" si="27"/>
        <v>0</v>
      </c>
      <c r="E209" s="58">
        <f t="shared" si="26"/>
        <v>0</v>
      </c>
      <c r="F209" s="59"/>
      <c r="G209" s="60"/>
      <c r="H209" s="50"/>
      <c r="I209" s="43"/>
      <c r="J209" s="43"/>
      <c r="K209" s="43"/>
      <c r="L209" s="43">
        <f t="shared" si="22"/>
        <v>-33</v>
      </c>
      <c r="M209" s="49">
        <f t="shared" si="23"/>
        <v>0.01</v>
      </c>
      <c r="N209" s="40"/>
    </row>
    <row r="210" spans="1:14" ht="15.75" thickBot="1" x14ac:dyDescent="0.3">
      <c r="A210" s="30">
        <f t="shared" si="21"/>
        <v>203</v>
      </c>
      <c r="B210" s="32">
        <f t="shared" si="25"/>
        <v>0</v>
      </c>
      <c r="C210" s="32">
        <f t="shared" si="24"/>
        <v>0</v>
      </c>
      <c r="D210" s="33">
        <f t="shared" si="27"/>
        <v>0</v>
      </c>
      <c r="E210" s="58">
        <f t="shared" si="26"/>
        <v>0</v>
      </c>
      <c r="F210" s="59"/>
      <c r="G210" s="60"/>
      <c r="H210" s="50"/>
      <c r="I210" s="43"/>
      <c r="J210" s="43"/>
      <c r="K210" s="43"/>
      <c r="L210" s="43">
        <f t="shared" si="22"/>
        <v>-34</v>
      </c>
      <c r="M210" s="49">
        <f t="shared" si="23"/>
        <v>0.01</v>
      </c>
      <c r="N210" s="40"/>
    </row>
    <row r="211" spans="1:14" ht="15.75" thickBot="1" x14ac:dyDescent="0.3">
      <c r="A211" s="30">
        <f t="shared" si="21"/>
        <v>204</v>
      </c>
      <c r="B211" s="32">
        <f t="shared" si="25"/>
        <v>0</v>
      </c>
      <c r="C211" s="32">
        <f t="shared" si="24"/>
        <v>0</v>
      </c>
      <c r="D211" s="33">
        <f t="shared" si="27"/>
        <v>0</v>
      </c>
      <c r="E211" s="58">
        <f t="shared" si="26"/>
        <v>0</v>
      </c>
      <c r="F211" s="59"/>
      <c r="G211" s="60"/>
      <c r="H211" s="50"/>
      <c r="I211" s="43"/>
      <c r="J211" s="43"/>
      <c r="K211" s="43"/>
      <c r="L211" s="43">
        <f t="shared" si="22"/>
        <v>-35</v>
      </c>
      <c r="M211" s="49">
        <f t="shared" si="23"/>
        <v>0.01</v>
      </c>
      <c r="N211" s="40"/>
    </row>
    <row r="212" spans="1:14" ht="15.75" thickBot="1" x14ac:dyDescent="0.3">
      <c r="A212" s="30">
        <f t="shared" si="21"/>
        <v>205</v>
      </c>
      <c r="B212" s="32">
        <f t="shared" si="25"/>
        <v>0</v>
      </c>
      <c r="C212" s="32">
        <f t="shared" si="24"/>
        <v>0</v>
      </c>
      <c r="D212" s="33">
        <f t="shared" si="27"/>
        <v>0</v>
      </c>
      <c r="E212" s="58">
        <f t="shared" si="26"/>
        <v>0</v>
      </c>
      <c r="F212" s="59"/>
      <c r="G212" s="60"/>
      <c r="H212" s="50"/>
      <c r="I212" s="43"/>
      <c r="J212" s="43"/>
      <c r="K212" s="43"/>
      <c r="L212" s="43">
        <f t="shared" si="22"/>
        <v>-36</v>
      </c>
      <c r="M212" s="49">
        <f t="shared" si="23"/>
        <v>0.01</v>
      </c>
      <c r="N212" s="40"/>
    </row>
    <row r="213" spans="1:14" ht="15.75" thickBot="1" x14ac:dyDescent="0.3">
      <c r="A213" s="30">
        <f t="shared" si="21"/>
        <v>206</v>
      </c>
      <c r="B213" s="32">
        <f t="shared" si="25"/>
        <v>0</v>
      </c>
      <c r="C213" s="32">
        <f t="shared" si="24"/>
        <v>0</v>
      </c>
      <c r="D213" s="33">
        <f t="shared" si="27"/>
        <v>0</v>
      </c>
      <c r="E213" s="58">
        <f t="shared" si="26"/>
        <v>0</v>
      </c>
      <c r="F213" s="59"/>
      <c r="G213" s="60"/>
      <c r="H213" s="50"/>
      <c r="I213" s="43"/>
      <c r="J213" s="43"/>
      <c r="K213" s="43"/>
      <c r="L213" s="43">
        <f t="shared" si="22"/>
        <v>-37</v>
      </c>
      <c r="M213" s="49">
        <f t="shared" si="23"/>
        <v>0.01</v>
      </c>
      <c r="N213" s="40"/>
    </row>
    <row r="214" spans="1:14" ht="15.75" thickBot="1" x14ac:dyDescent="0.3">
      <c r="A214" s="30">
        <f t="shared" si="21"/>
        <v>207</v>
      </c>
      <c r="B214" s="32">
        <f t="shared" si="25"/>
        <v>0</v>
      </c>
      <c r="C214" s="32">
        <f t="shared" si="24"/>
        <v>0</v>
      </c>
      <c r="D214" s="33">
        <f t="shared" si="27"/>
        <v>0</v>
      </c>
      <c r="E214" s="58">
        <f t="shared" si="26"/>
        <v>0</v>
      </c>
      <c r="F214" s="59"/>
      <c r="G214" s="60"/>
      <c r="H214" s="50"/>
      <c r="I214" s="43"/>
      <c r="J214" s="43"/>
      <c r="K214" s="43"/>
      <c r="L214" s="43">
        <f t="shared" si="22"/>
        <v>-38</v>
      </c>
      <c r="M214" s="49">
        <f t="shared" si="23"/>
        <v>0.01</v>
      </c>
      <c r="N214" s="40"/>
    </row>
    <row r="215" spans="1:14" ht="15.75" thickBot="1" x14ac:dyDescent="0.3">
      <c r="A215" s="30">
        <f t="shared" si="21"/>
        <v>208</v>
      </c>
      <c r="B215" s="32">
        <f t="shared" si="25"/>
        <v>0</v>
      </c>
      <c r="C215" s="32">
        <f t="shared" si="24"/>
        <v>0</v>
      </c>
      <c r="D215" s="33">
        <f t="shared" si="27"/>
        <v>0</v>
      </c>
      <c r="E215" s="58">
        <f t="shared" si="26"/>
        <v>0</v>
      </c>
      <c r="F215" s="59"/>
      <c r="G215" s="60"/>
      <c r="H215" s="50"/>
      <c r="I215" s="43"/>
      <c r="J215" s="43"/>
      <c r="K215" s="43"/>
      <c r="L215" s="43">
        <f t="shared" si="22"/>
        <v>-39</v>
      </c>
      <c r="M215" s="49">
        <f t="shared" si="23"/>
        <v>0.01</v>
      </c>
      <c r="N215" s="40"/>
    </row>
    <row r="216" spans="1:14" ht="15.75" thickBot="1" x14ac:dyDescent="0.3">
      <c r="A216" s="30">
        <f t="shared" si="21"/>
        <v>209</v>
      </c>
      <c r="B216" s="32">
        <f t="shared" si="25"/>
        <v>0</v>
      </c>
      <c r="C216" s="32">
        <f t="shared" si="24"/>
        <v>0</v>
      </c>
      <c r="D216" s="33">
        <f t="shared" si="27"/>
        <v>0</v>
      </c>
      <c r="E216" s="58">
        <f t="shared" si="26"/>
        <v>0</v>
      </c>
      <c r="F216" s="59"/>
      <c r="G216" s="60"/>
      <c r="H216" s="50"/>
      <c r="I216" s="43"/>
      <c r="J216" s="43"/>
      <c r="K216" s="43"/>
      <c r="L216" s="43">
        <f t="shared" si="22"/>
        <v>-40</v>
      </c>
      <c r="M216" s="49">
        <f t="shared" si="23"/>
        <v>0.01</v>
      </c>
      <c r="N216" s="40"/>
    </row>
    <row r="217" spans="1:14" ht="15.75" thickBot="1" x14ac:dyDescent="0.3">
      <c r="A217" s="30">
        <f t="shared" si="21"/>
        <v>210</v>
      </c>
      <c r="B217" s="32">
        <f t="shared" si="25"/>
        <v>0</v>
      </c>
      <c r="C217" s="32">
        <f t="shared" si="24"/>
        <v>0</v>
      </c>
      <c r="D217" s="33">
        <f t="shared" si="27"/>
        <v>0</v>
      </c>
      <c r="E217" s="58">
        <f t="shared" si="26"/>
        <v>0</v>
      </c>
      <c r="F217" s="59"/>
      <c r="G217" s="60"/>
      <c r="H217" s="50"/>
      <c r="I217" s="43"/>
      <c r="J217" s="43"/>
      <c r="K217" s="43"/>
      <c r="L217" s="43">
        <f t="shared" si="22"/>
        <v>-41</v>
      </c>
      <c r="M217" s="49">
        <f t="shared" si="23"/>
        <v>0.01</v>
      </c>
      <c r="N217" s="40"/>
    </row>
    <row r="218" spans="1:14" ht="15.75" thickBot="1" x14ac:dyDescent="0.3">
      <c r="A218" s="30">
        <f t="shared" si="21"/>
        <v>211</v>
      </c>
      <c r="B218" s="32">
        <f t="shared" si="25"/>
        <v>0</v>
      </c>
      <c r="C218" s="32">
        <f t="shared" si="24"/>
        <v>0</v>
      </c>
      <c r="D218" s="33">
        <f t="shared" si="27"/>
        <v>0</v>
      </c>
      <c r="E218" s="58">
        <f t="shared" si="26"/>
        <v>0</v>
      </c>
      <c r="F218" s="59"/>
      <c r="G218" s="60"/>
      <c r="H218" s="50"/>
      <c r="I218" s="43"/>
      <c r="J218" s="43"/>
      <c r="K218" s="43"/>
      <c r="L218" s="43">
        <f t="shared" si="22"/>
        <v>-42</v>
      </c>
      <c r="M218" s="49">
        <f t="shared" si="23"/>
        <v>0.01</v>
      </c>
      <c r="N218" s="40"/>
    </row>
    <row r="219" spans="1:14" ht="15.75" thickBot="1" x14ac:dyDescent="0.3">
      <c r="A219" s="30">
        <f t="shared" si="21"/>
        <v>212</v>
      </c>
      <c r="B219" s="32">
        <f t="shared" si="25"/>
        <v>0</v>
      </c>
      <c r="C219" s="32">
        <f t="shared" si="24"/>
        <v>0</v>
      </c>
      <c r="D219" s="33">
        <f t="shared" si="27"/>
        <v>0</v>
      </c>
      <c r="E219" s="58">
        <f t="shared" si="26"/>
        <v>0</v>
      </c>
      <c r="F219" s="59"/>
      <c r="G219" s="60"/>
      <c r="H219" s="50"/>
      <c r="I219" s="43"/>
      <c r="J219" s="43"/>
      <c r="K219" s="43"/>
      <c r="L219" s="43">
        <f t="shared" si="22"/>
        <v>-43</v>
      </c>
      <c r="M219" s="49">
        <f t="shared" si="23"/>
        <v>0.01</v>
      </c>
      <c r="N219" s="40"/>
    </row>
    <row r="220" spans="1:14" ht="15.75" thickBot="1" x14ac:dyDescent="0.3">
      <c r="A220" s="30">
        <f t="shared" si="21"/>
        <v>213</v>
      </c>
      <c r="B220" s="32">
        <f t="shared" si="25"/>
        <v>0</v>
      </c>
      <c r="C220" s="32">
        <f t="shared" si="24"/>
        <v>0</v>
      </c>
      <c r="D220" s="33">
        <f t="shared" si="27"/>
        <v>0</v>
      </c>
      <c r="E220" s="58">
        <f t="shared" si="26"/>
        <v>0</v>
      </c>
      <c r="F220" s="59"/>
      <c r="G220" s="60"/>
      <c r="H220" s="50"/>
      <c r="I220" s="43"/>
      <c r="J220" s="43"/>
      <c r="K220" s="43"/>
      <c r="L220" s="43">
        <f t="shared" si="22"/>
        <v>-44</v>
      </c>
      <c r="M220" s="49">
        <f t="shared" si="23"/>
        <v>0.01</v>
      </c>
      <c r="N220" s="40"/>
    </row>
    <row r="221" spans="1:14" ht="15.75" thickBot="1" x14ac:dyDescent="0.3">
      <c r="A221" s="30">
        <f t="shared" si="21"/>
        <v>214</v>
      </c>
      <c r="B221" s="32">
        <f t="shared" si="25"/>
        <v>0</v>
      </c>
      <c r="C221" s="32">
        <f t="shared" si="24"/>
        <v>0</v>
      </c>
      <c r="D221" s="33">
        <f t="shared" si="27"/>
        <v>0</v>
      </c>
      <c r="E221" s="58">
        <f t="shared" si="26"/>
        <v>0</v>
      </c>
      <c r="F221" s="59"/>
      <c r="G221" s="60"/>
      <c r="H221" s="50"/>
      <c r="I221" s="43"/>
      <c r="J221" s="43"/>
      <c r="K221" s="43"/>
      <c r="L221" s="43">
        <f t="shared" si="22"/>
        <v>-45</v>
      </c>
      <c r="M221" s="49">
        <f t="shared" si="23"/>
        <v>0.01</v>
      </c>
      <c r="N221" s="40"/>
    </row>
    <row r="222" spans="1:14" ht="15.75" thickBot="1" x14ac:dyDescent="0.3">
      <c r="A222" s="30">
        <f t="shared" si="21"/>
        <v>215</v>
      </c>
      <c r="B222" s="32">
        <f t="shared" si="25"/>
        <v>0</v>
      </c>
      <c r="C222" s="32">
        <f t="shared" si="24"/>
        <v>0</v>
      </c>
      <c r="D222" s="33">
        <f t="shared" si="27"/>
        <v>0</v>
      </c>
      <c r="E222" s="58">
        <f t="shared" si="26"/>
        <v>0</v>
      </c>
      <c r="F222" s="59"/>
      <c r="G222" s="60"/>
      <c r="H222" s="50"/>
      <c r="I222" s="43"/>
      <c r="J222" s="43"/>
      <c r="K222" s="43"/>
      <c r="L222" s="43">
        <f t="shared" si="22"/>
        <v>-46</v>
      </c>
      <c r="M222" s="49">
        <f t="shared" si="23"/>
        <v>0.01</v>
      </c>
      <c r="N222" s="40"/>
    </row>
    <row r="223" spans="1:14" ht="15.75" thickBot="1" x14ac:dyDescent="0.3">
      <c r="A223" s="30">
        <f t="shared" si="21"/>
        <v>216</v>
      </c>
      <c r="B223" s="32">
        <f t="shared" si="25"/>
        <v>0</v>
      </c>
      <c r="C223" s="32">
        <f t="shared" si="24"/>
        <v>0</v>
      </c>
      <c r="D223" s="33">
        <f t="shared" si="27"/>
        <v>0</v>
      </c>
      <c r="E223" s="58">
        <f t="shared" si="26"/>
        <v>0</v>
      </c>
      <c r="F223" s="59"/>
      <c r="G223" s="60"/>
      <c r="H223" s="50"/>
      <c r="I223" s="43"/>
      <c r="J223" s="43"/>
      <c r="K223" s="43"/>
      <c r="L223" s="43">
        <f t="shared" si="22"/>
        <v>-47</v>
      </c>
      <c r="M223" s="49">
        <f t="shared" si="23"/>
        <v>0.01</v>
      </c>
      <c r="N223" s="40"/>
    </row>
    <row r="224" spans="1:14" ht="15.75" thickBot="1" x14ac:dyDescent="0.3">
      <c r="A224" s="30">
        <f t="shared" si="21"/>
        <v>217</v>
      </c>
      <c r="B224" s="32">
        <f t="shared" si="25"/>
        <v>0</v>
      </c>
      <c r="C224" s="32">
        <f t="shared" si="24"/>
        <v>0</v>
      </c>
      <c r="D224" s="33">
        <f t="shared" si="27"/>
        <v>0</v>
      </c>
      <c r="E224" s="58">
        <f t="shared" si="26"/>
        <v>0</v>
      </c>
      <c r="F224" s="59"/>
      <c r="G224" s="60"/>
      <c r="H224" s="50"/>
      <c r="I224" s="43"/>
      <c r="J224" s="43"/>
      <c r="K224" s="43"/>
      <c r="L224" s="43">
        <f t="shared" si="22"/>
        <v>-48</v>
      </c>
      <c r="M224" s="49">
        <f t="shared" si="23"/>
        <v>0.01</v>
      </c>
      <c r="N224" s="40"/>
    </row>
    <row r="225" spans="1:14" ht="15.75" thickBot="1" x14ac:dyDescent="0.3">
      <c r="A225" s="30">
        <f t="shared" si="21"/>
        <v>218</v>
      </c>
      <c r="B225" s="32">
        <f t="shared" si="25"/>
        <v>0</v>
      </c>
      <c r="C225" s="32">
        <f t="shared" si="24"/>
        <v>0</v>
      </c>
      <c r="D225" s="33">
        <f t="shared" si="27"/>
        <v>0</v>
      </c>
      <c r="E225" s="58">
        <f t="shared" si="26"/>
        <v>0</v>
      </c>
      <c r="F225" s="59"/>
      <c r="G225" s="60"/>
      <c r="H225" s="50"/>
      <c r="I225" s="43"/>
      <c r="J225" s="43"/>
      <c r="K225" s="43"/>
      <c r="L225" s="43">
        <f t="shared" si="22"/>
        <v>-49</v>
      </c>
      <c r="M225" s="49">
        <f t="shared" si="23"/>
        <v>0.01</v>
      </c>
      <c r="N225" s="40"/>
    </row>
    <row r="226" spans="1:14" ht="15.75" thickBot="1" x14ac:dyDescent="0.3">
      <c r="A226" s="30">
        <f t="shared" si="21"/>
        <v>219</v>
      </c>
      <c r="B226" s="32">
        <f t="shared" si="25"/>
        <v>0</v>
      </c>
      <c r="C226" s="32">
        <f t="shared" si="24"/>
        <v>0</v>
      </c>
      <c r="D226" s="33">
        <f t="shared" si="27"/>
        <v>0</v>
      </c>
      <c r="E226" s="58">
        <f t="shared" si="26"/>
        <v>0</v>
      </c>
      <c r="F226" s="59"/>
      <c r="G226" s="60"/>
      <c r="H226" s="50"/>
      <c r="I226" s="43"/>
      <c r="J226" s="43"/>
      <c r="K226" s="43"/>
      <c r="L226" s="43">
        <f t="shared" si="22"/>
        <v>-50</v>
      </c>
      <c r="M226" s="49">
        <f t="shared" si="23"/>
        <v>0.01</v>
      </c>
      <c r="N226" s="40"/>
    </row>
    <row r="227" spans="1:14" ht="15.75" thickBot="1" x14ac:dyDescent="0.3">
      <c r="A227" s="30">
        <f t="shared" si="21"/>
        <v>220</v>
      </c>
      <c r="B227" s="32">
        <f t="shared" si="25"/>
        <v>0</v>
      </c>
      <c r="C227" s="32">
        <f t="shared" si="24"/>
        <v>0</v>
      </c>
      <c r="D227" s="33">
        <f t="shared" si="27"/>
        <v>0</v>
      </c>
      <c r="E227" s="58">
        <f t="shared" si="26"/>
        <v>0</v>
      </c>
      <c r="F227" s="59"/>
      <c r="G227" s="60"/>
      <c r="H227" s="50"/>
      <c r="I227" s="43"/>
      <c r="J227" s="43"/>
      <c r="K227" s="43"/>
      <c r="L227" s="43">
        <f t="shared" si="22"/>
        <v>-51</v>
      </c>
      <c r="M227" s="49">
        <f t="shared" si="23"/>
        <v>0.01</v>
      </c>
      <c r="N227" s="40"/>
    </row>
    <row r="228" spans="1:14" ht="15.75" thickBot="1" x14ac:dyDescent="0.3">
      <c r="A228" s="30">
        <f t="shared" si="21"/>
        <v>221</v>
      </c>
      <c r="B228" s="32">
        <f t="shared" si="25"/>
        <v>0</v>
      </c>
      <c r="C228" s="32">
        <f t="shared" si="24"/>
        <v>0</v>
      </c>
      <c r="D228" s="33">
        <f t="shared" si="27"/>
        <v>0</v>
      </c>
      <c r="E228" s="58">
        <f t="shared" si="26"/>
        <v>0</v>
      </c>
      <c r="F228" s="59"/>
      <c r="G228" s="60"/>
      <c r="H228" s="50"/>
      <c r="I228" s="43"/>
      <c r="J228" s="43"/>
      <c r="K228" s="43"/>
      <c r="L228" s="43">
        <f t="shared" si="22"/>
        <v>-52</v>
      </c>
      <c r="M228" s="49">
        <f t="shared" si="23"/>
        <v>0.01</v>
      </c>
      <c r="N228" s="40"/>
    </row>
    <row r="229" spans="1:14" ht="15.75" thickBot="1" x14ac:dyDescent="0.3">
      <c r="A229" s="30">
        <f t="shared" si="21"/>
        <v>222</v>
      </c>
      <c r="B229" s="32">
        <f t="shared" si="25"/>
        <v>0</v>
      </c>
      <c r="C229" s="32">
        <f t="shared" si="24"/>
        <v>0</v>
      </c>
      <c r="D229" s="33">
        <f t="shared" si="27"/>
        <v>0</v>
      </c>
      <c r="E229" s="58">
        <f t="shared" si="26"/>
        <v>0</v>
      </c>
      <c r="F229" s="59"/>
      <c r="G229" s="60"/>
      <c r="H229" s="50"/>
      <c r="I229" s="43"/>
      <c r="J229" s="43"/>
      <c r="K229" s="43"/>
      <c r="L229" s="43">
        <f t="shared" si="22"/>
        <v>-53</v>
      </c>
      <c r="M229" s="49">
        <f t="shared" si="23"/>
        <v>0.01</v>
      </c>
      <c r="N229" s="40"/>
    </row>
    <row r="230" spans="1:14" ht="15.75" thickBot="1" x14ac:dyDescent="0.3">
      <c r="A230" s="30">
        <f t="shared" si="21"/>
        <v>223</v>
      </c>
      <c r="B230" s="32">
        <f t="shared" si="25"/>
        <v>0</v>
      </c>
      <c r="C230" s="32">
        <f t="shared" si="24"/>
        <v>0</v>
      </c>
      <c r="D230" s="33">
        <f t="shared" si="27"/>
        <v>0</v>
      </c>
      <c r="E230" s="58">
        <f t="shared" si="26"/>
        <v>0</v>
      </c>
      <c r="F230" s="59"/>
      <c r="G230" s="60"/>
      <c r="H230" s="50"/>
      <c r="I230" s="43"/>
      <c r="J230" s="43"/>
      <c r="K230" s="43"/>
      <c r="L230" s="43">
        <f t="shared" si="22"/>
        <v>-54</v>
      </c>
      <c r="M230" s="49">
        <f t="shared" si="23"/>
        <v>0.01</v>
      </c>
      <c r="N230" s="40"/>
    </row>
    <row r="231" spans="1:14" ht="15.75" thickBot="1" x14ac:dyDescent="0.3">
      <c r="A231" s="30">
        <f t="shared" si="21"/>
        <v>224</v>
      </c>
      <c r="B231" s="32">
        <f t="shared" si="25"/>
        <v>0</v>
      </c>
      <c r="C231" s="32">
        <f t="shared" si="24"/>
        <v>0</v>
      </c>
      <c r="D231" s="33">
        <f t="shared" si="27"/>
        <v>0</v>
      </c>
      <c r="E231" s="58">
        <f t="shared" si="26"/>
        <v>0</v>
      </c>
      <c r="F231" s="59"/>
      <c r="G231" s="60"/>
      <c r="H231" s="50"/>
      <c r="I231" s="43"/>
      <c r="J231" s="43"/>
      <c r="K231" s="43"/>
      <c r="L231" s="43">
        <f t="shared" si="22"/>
        <v>-55</v>
      </c>
      <c r="M231" s="49">
        <f t="shared" si="23"/>
        <v>0.01</v>
      </c>
      <c r="N231" s="40"/>
    </row>
    <row r="232" spans="1:14" ht="15.75" thickBot="1" x14ac:dyDescent="0.3">
      <c r="A232" s="30">
        <f t="shared" si="21"/>
        <v>225</v>
      </c>
      <c r="B232" s="32">
        <f t="shared" si="25"/>
        <v>0</v>
      </c>
      <c r="C232" s="32">
        <f t="shared" si="24"/>
        <v>0</v>
      </c>
      <c r="D232" s="33">
        <f t="shared" si="27"/>
        <v>0</v>
      </c>
      <c r="E232" s="58">
        <f t="shared" si="26"/>
        <v>0</v>
      </c>
      <c r="F232" s="59"/>
      <c r="G232" s="60"/>
      <c r="H232" s="50"/>
      <c r="I232" s="43"/>
      <c r="J232" s="43"/>
      <c r="K232" s="43"/>
      <c r="L232" s="43">
        <f t="shared" si="22"/>
        <v>-56</v>
      </c>
      <c r="M232" s="49">
        <f t="shared" si="23"/>
        <v>0.01</v>
      </c>
      <c r="N232" s="40"/>
    </row>
    <row r="233" spans="1:14" ht="15.75" thickBot="1" x14ac:dyDescent="0.3">
      <c r="A233" s="30">
        <f t="shared" si="21"/>
        <v>226</v>
      </c>
      <c r="B233" s="32">
        <f t="shared" si="25"/>
        <v>0</v>
      </c>
      <c r="C233" s="32">
        <f t="shared" si="24"/>
        <v>0</v>
      </c>
      <c r="D233" s="33">
        <f t="shared" si="27"/>
        <v>0</v>
      </c>
      <c r="E233" s="58">
        <f t="shared" si="26"/>
        <v>0</v>
      </c>
      <c r="F233" s="59"/>
      <c r="G233" s="60"/>
      <c r="H233" s="50"/>
      <c r="I233" s="43"/>
      <c r="J233" s="43"/>
      <c r="K233" s="43"/>
      <c r="L233" s="43">
        <f t="shared" si="22"/>
        <v>-57</v>
      </c>
      <c r="M233" s="49">
        <f t="shared" si="23"/>
        <v>0.01</v>
      </c>
      <c r="N233" s="40"/>
    </row>
    <row r="234" spans="1:14" ht="15.75" thickBot="1" x14ac:dyDescent="0.3">
      <c r="A234" s="30">
        <f t="shared" si="21"/>
        <v>227</v>
      </c>
      <c r="B234" s="32">
        <f t="shared" si="25"/>
        <v>0</v>
      </c>
      <c r="C234" s="32">
        <f t="shared" si="24"/>
        <v>0</v>
      </c>
      <c r="D234" s="33">
        <f t="shared" si="27"/>
        <v>0</v>
      </c>
      <c r="E234" s="58">
        <f t="shared" si="26"/>
        <v>0</v>
      </c>
      <c r="F234" s="59"/>
      <c r="G234" s="60"/>
      <c r="H234" s="50"/>
      <c r="I234" s="43"/>
      <c r="J234" s="43"/>
      <c r="K234" s="43"/>
      <c r="L234" s="43">
        <f t="shared" si="22"/>
        <v>-58</v>
      </c>
      <c r="M234" s="49">
        <f t="shared" si="23"/>
        <v>0.01</v>
      </c>
      <c r="N234" s="40"/>
    </row>
    <row r="235" spans="1:14" ht="15.75" thickBot="1" x14ac:dyDescent="0.3">
      <c r="A235" s="30">
        <f t="shared" si="21"/>
        <v>228</v>
      </c>
      <c r="B235" s="32">
        <f t="shared" si="25"/>
        <v>0</v>
      </c>
      <c r="C235" s="32">
        <f t="shared" si="24"/>
        <v>0</v>
      </c>
      <c r="D235" s="33">
        <f t="shared" si="27"/>
        <v>0</v>
      </c>
      <c r="E235" s="58">
        <f t="shared" si="26"/>
        <v>0</v>
      </c>
      <c r="F235" s="59"/>
      <c r="G235" s="60"/>
      <c r="H235" s="50"/>
      <c r="I235" s="43"/>
      <c r="J235" s="43"/>
      <c r="K235" s="43"/>
      <c r="L235" s="43">
        <f t="shared" si="22"/>
        <v>-59</v>
      </c>
      <c r="M235" s="49">
        <f t="shared" si="23"/>
        <v>0.01</v>
      </c>
      <c r="N235" s="40"/>
    </row>
    <row r="236" spans="1:14" ht="15.75" thickBot="1" x14ac:dyDescent="0.3">
      <c r="A236" s="30">
        <f t="shared" si="21"/>
        <v>229</v>
      </c>
      <c r="B236" s="32">
        <f t="shared" si="25"/>
        <v>0</v>
      </c>
      <c r="C236" s="32">
        <f t="shared" si="24"/>
        <v>0</v>
      </c>
      <c r="D236" s="33">
        <f t="shared" si="27"/>
        <v>0</v>
      </c>
      <c r="E236" s="58">
        <f t="shared" si="26"/>
        <v>0</v>
      </c>
      <c r="F236" s="59"/>
      <c r="G236" s="60"/>
      <c r="H236" s="50"/>
      <c r="I236" s="43"/>
      <c r="J236" s="43"/>
      <c r="K236" s="43"/>
      <c r="L236" s="43">
        <f t="shared" si="22"/>
        <v>-60</v>
      </c>
      <c r="M236" s="49">
        <f t="shared" si="23"/>
        <v>0.01</v>
      </c>
      <c r="N236" s="40"/>
    </row>
    <row r="237" spans="1:14" ht="15.75" thickBot="1" x14ac:dyDescent="0.3">
      <c r="A237" s="30">
        <f t="shared" si="21"/>
        <v>230</v>
      </c>
      <c r="B237" s="32">
        <f t="shared" si="25"/>
        <v>0</v>
      </c>
      <c r="C237" s="32">
        <f t="shared" si="24"/>
        <v>0</v>
      </c>
      <c r="D237" s="33">
        <f t="shared" si="27"/>
        <v>0</v>
      </c>
      <c r="E237" s="58">
        <f t="shared" si="26"/>
        <v>0</v>
      </c>
      <c r="F237" s="59"/>
      <c r="G237" s="60"/>
      <c r="H237" s="50"/>
      <c r="I237" s="43"/>
      <c r="J237" s="43"/>
      <c r="K237" s="43"/>
      <c r="L237" s="43">
        <f t="shared" si="22"/>
        <v>-61</v>
      </c>
      <c r="M237" s="49">
        <f t="shared" si="23"/>
        <v>0.01</v>
      </c>
      <c r="N237" s="40"/>
    </row>
    <row r="238" spans="1:14" ht="15.75" thickBot="1" x14ac:dyDescent="0.3">
      <c r="A238" s="30">
        <f t="shared" si="21"/>
        <v>231</v>
      </c>
      <c r="B238" s="32">
        <f t="shared" si="25"/>
        <v>0</v>
      </c>
      <c r="C238" s="32">
        <f t="shared" si="24"/>
        <v>0</v>
      </c>
      <c r="D238" s="33">
        <f t="shared" si="27"/>
        <v>0</v>
      </c>
      <c r="E238" s="58">
        <f t="shared" si="26"/>
        <v>0</v>
      </c>
      <c r="F238" s="59"/>
      <c r="G238" s="60"/>
      <c r="H238" s="50"/>
      <c r="I238" s="43"/>
      <c r="J238" s="43"/>
      <c r="K238" s="43"/>
      <c r="L238" s="43">
        <f t="shared" si="22"/>
        <v>-62</v>
      </c>
      <c r="M238" s="49">
        <f t="shared" si="23"/>
        <v>0.01</v>
      </c>
      <c r="N238" s="40"/>
    </row>
    <row r="239" spans="1:14" ht="15.75" thickBot="1" x14ac:dyDescent="0.3">
      <c r="A239" s="30">
        <f t="shared" si="21"/>
        <v>232</v>
      </c>
      <c r="B239" s="32">
        <f t="shared" si="25"/>
        <v>0</v>
      </c>
      <c r="C239" s="32">
        <f t="shared" si="24"/>
        <v>0</v>
      </c>
      <c r="D239" s="33">
        <f t="shared" si="27"/>
        <v>0</v>
      </c>
      <c r="E239" s="58">
        <f t="shared" si="26"/>
        <v>0</v>
      </c>
      <c r="F239" s="59"/>
      <c r="G239" s="60"/>
      <c r="H239" s="50"/>
      <c r="I239" s="43"/>
      <c r="J239" s="43"/>
      <c r="K239" s="43"/>
      <c r="L239" s="43">
        <f t="shared" si="22"/>
        <v>-63</v>
      </c>
      <c r="M239" s="49">
        <f t="shared" si="23"/>
        <v>0.01</v>
      </c>
      <c r="N239" s="40"/>
    </row>
    <row r="240" spans="1:14" ht="15.75" thickBot="1" x14ac:dyDescent="0.3">
      <c r="A240" s="30">
        <f t="shared" si="21"/>
        <v>233</v>
      </c>
      <c r="B240" s="32">
        <f t="shared" si="25"/>
        <v>0</v>
      </c>
      <c r="C240" s="32">
        <f t="shared" si="24"/>
        <v>0</v>
      </c>
      <c r="D240" s="33">
        <f t="shared" si="27"/>
        <v>0</v>
      </c>
      <c r="E240" s="58">
        <f t="shared" si="26"/>
        <v>0</v>
      </c>
      <c r="F240" s="59"/>
      <c r="G240" s="60"/>
      <c r="H240" s="50"/>
      <c r="I240" s="43"/>
      <c r="J240" s="43"/>
      <c r="K240" s="43"/>
      <c r="L240" s="43">
        <f t="shared" si="22"/>
        <v>-64</v>
      </c>
      <c r="M240" s="49">
        <f t="shared" si="23"/>
        <v>0.01</v>
      </c>
      <c r="N240" s="40"/>
    </row>
    <row r="241" spans="1:14" ht="15.75" thickBot="1" x14ac:dyDescent="0.3">
      <c r="A241" s="30">
        <f t="shared" si="21"/>
        <v>234</v>
      </c>
      <c r="B241" s="32">
        <f t="shared" si="25"/>
        <v>0</v>
      </c>
      <c r="C241" s="32">
        <f t="shared" si="24"/>
        <v>0</v>
      </c>
      <c r="D241" s="33">
        <f t="shared" si="27"/>
        <v>0</v>
      </c>
      <c r="E241" s="58">
        <f t="shared" si="26"/>
        <v>0</v>
      </c>
      <c r="F241" s="59"/>
      <c r="G241" s="60"/>
      <c r="H241" s="50"/>
      <c r="I241" s="43"/>
      <c r="J241" s="43"/>
      <c r="K241" s="43"/>
      <c r="L241" s="43">
        <f t="shared" si="22"/>
        <v>-65</v>
      </c>
      <c r="M241" s="49">
        <f t="shared" si="23"/>
        <v>0.01</v>
      </c>
      <c r="N241" s="40"/>
    </row>
    <row r="242" spans="1:14" ht="15.75" thickBot="1" x14ac:dyDescent="0.3">
      <c r="A242" s="30">
        <f t="shared" si="21"/>
        <v>235</v>
      </c>
      <c r="B242" s="32">
        <f t="shared" si="25"/>
        <v>0</v>
      </c>
      <c r="C242" s="32">
        <f t="shared" si="24"/>
        <v>0</v>
      </c>
      <c r="D242" s="33">
        <f t="shared" si="27"/>
        <v>0</v>
      </c>
      <c r="E242" s="58">
        <f t="shared" si="26"/>
        <v>0</v>
      </c>
      <c r="F242" s="59"/>
      <c r="G242" s="60"/>
      <c r="H242" s="50"/>
      <c r="I242" s="43"/>
      <c r="J242" s="43"/>
      <c r="K242" s="43"/>
      <c r="L242" s="43">
        <f t="shared" si="22"/>
        <v>-66</v>
      </c>
      <c r="M242" s="49">
        <f t="shared" si="23"/>
        <v>0.01</v>
      </c>
      <c r="N242" s="40"/>
    </row>
    <row r="243" spans="1:14" ht="15.75" thickBot="1" x14ac:dyDescent="0.3">
      <c r="A243" s="30">
        <f t="shared" si="21"/>
        <v>236</v>
      </c>
      <c r="B243" s="32">
        <f t="shared" si="25"/>
        <v>0</v>
      </c>
      <c r="C243" s="32">
        <f t="shared" si="24"/>
        <v>0</v>
      </c>
      <c r="D243" s="33">
        <f t="shared" si="27"/>
        <v>0</v>
      </c>
      <c r="E243" s="58">
        <f t="shared" si="26"/>
        <v>0</v>
      </c>
      <c r="F243" s="59"/>
      <c r="G243" s="60"/>
      <c r="H243" s="50"/>
      <c r="I243" s="43"/>
      <c r="J243" s="43"/>
      <c r="K243" s="43"/>
      <c r="L243" s="43">
        <f t="shared" si="22"/>
        <v>-67</v>
      </c>
      <c r="M243" s="49">
        <f t="shared" si="23"/>
        <v>0.01</v>
      </c>
      <c r="N243" s="40"/>
    </row>
    <row r="244" spans="1:14" ht="15.75" thickBot="1" x14ac:dyDescent="0.3">
      <c r="A244" s="30">
        <f t="shared" si="21"/>
        <v>237</v>
      </c>
      <c r="B244" s="32">
        <f t="shared" si="25"/>
        <v>0</v>
      </c>
      <c r="C244" s="32">
        <f t="shared" si="24"/>
        <v>0</v>
      </c>
      <c r="D244" s="33">
        <f t="shared" si="27"/>
        <v>0</v>
      </c>
      <c r="E244" s="58">
        <f t="shared" si="26"/>
        <v>0</v>
      </c>
      <c r="F244" s="59"/>
      <c r="G244" s="60"/>
      <c r="H244" s="50"/>
      <c r="I244" s="43"/>
      <c r="J244" s="43"/>
      <c r="K244" s="43"/>
      <c r="L244" s="43">
        <f t="shared" si="22"/>
        <v>-68</v>
      </c>
      <c r="M244" s="49">
        <f t="shared" si="23"/>
        <v>0.01</v>
      </c>
      <c r="N244" s="40"/>
    </row>
    <row r="245" spans="1:14" ht="15.75" thickBot="1" x14ac:dyDescent="0.3">
      <c r="A245" s="30">
        <f t="shared" si="21"/>
        <v>238</v>
      </c>
      <c r="B245" s="32">
        <f t="shared" si="25"/>
        <v>0</v>
      </c>
      <c r="C245" s="32">
        <f t="shared" si="24"/>
        <v>0</v>
      </c>
      <c r="D245" s="33">
        <f t="shared" si="27"/>
        <v>0</v>
      </c>
      <c r="E245" s="58">
        <f t="shared" si="26"/>
        <v>0</v>
      </c>
      <c r="F245" s="59"/>
      <c r="G245" s="60"/>
      <c r="H245" s="50"/>
      <c r="I245" s="43"/>
      <c r="J245" s="43"/>
      <c r="K245" s="43"/>
      <c r="L245" s="43">
        <f t="shared" si="22"/>
        <v>-69</v>
      </c>
      <c r="M245" s="49">
        <f t="shared" si="23"/>
        <v>0.01</v>
      </c>
      <c r="N245" s="40"/>
    </row>
    <row r="246" spans="1:14" ht="15.75" thickBot="1" x14ac:dyDescent="0.3">
      <c r="A246" s="30">
        <f t="shared" si="21"/>
        <v>239</v>
      </c>
      <c r="B246" s="32">
        <f t="shared" si="25"/>
        <v>0</v>
      </c>
      <c r="C246" s="32">
        <f t="shared" si="24"/>
        <v>0</v>
      </c>
      <c r="D246" s="33">
        <f t="shared" si="27"/>
        <v>0</v>
      </c>
      <c r="E246" s="58">
        <f t="shared" si="26"/>
        <v>0</v>
      </c>
      <c r="F246" s="59"/>
      <c r="G246" s="60"/>
      <c r="H246" s="50"/>
      <c r="I246" s="43"/>
      <c r="J246" s="43"/>
      <c r="K246" s="43"/>
      <c r="L246" s="43">
        <f t="shared" si="22"/>
        <v>-70</v>
      </c>
      <c r="M246" s="49">
        <f t="shared" si="23"/>
        <v>0.01</v>
      </c>
      <c r="N246" s="40"/>
    </row>
    <row r="247" spans="1:14" ht="15.75" thickBot="1" x14ac:dyDescent="0.3">
      <c r="A247" s="30">
        <f t="shared" si="21"/>
        <v>240</v>
      </c>
      <c r="B247" s="32">
        <f t="shared" si="25"/>
        <v>0</v>
      </c>
      <c r="C247" s="32">
        <f t="shared" si="24"/>
        <v>0</v>
      </c>
      <c r="D247" s="33">
        <f t="shared" si="27"/>
        <v>0</v>
      </c>
      <c r="E247" s="58">
        <f t="shared" si="26"/>
        <v>0</v>
      </c>
      <c r="F247" s="59"/>
      <c r="G247" s="60"/>
      <c r="H247" s="51"/>
      <c r="I247" s="43"/>
      <c r="J247" s="43"/>
      <c r="K247" s="43"/>
      <c r="L247" s="43">
        <f t="shared" si="22"/>
        <v>-71</v>
      </c>
      <c r="M247" s="49">
        <f t="shared" si="23"/>
        <v>0.01</v>
      </c>
      <c r="N247" s="40"/>
    </row>
    <row r="248" spans="1:14" ht="15.75" thickBot="1" x14ac:dyDescent="0.3">
      <c r="A248" s="30">
        <f t="shared" si="21"/>
        <v>241</v>
      </c>
      <c r="B248" s="32">
        <f t="shared" si="25"/>
        <v>0</v>
      </c>
      <c r="C248" s="32">
        <f t="shared" si="24"/>
        <v>0</v>
      </c>
      <c r="D248" s="33">
        <f t="shared" si="27"/>
        <v>0</v>
      </c>
      <c r="E248" s="58">
        <f t="shared" si="26"/>
        <v>0</v>
      </c>
      <c r="F248" s="59"/>
      <c r="G248" s="60"/>
      <c r="H248" s="51"/>
      <c r="I248" s="43"/>
      <c r="J248" s="43"/>
      <c r="K248" s="43"/>
      <c r="L248" s="43">
        <f t="shared" si="22"/>
        <v>-72</v>
      </c>
      <c r="M248" s="49">
        <f t="shared" si="23"/>
        <v>0.01</v>
      </c>
      <c r="N248" s="40"/>
    </row>
    <row r="249" spans="1:14" ht="15.75" thickBot="1" x14ac:dyDescent="0.3">
      <c r="A249" s="30">
        <f t="shared" si="21"/>
        <v>242</v>
      </c>
      <c r="B249" s="32">
        <f t="shared" si="25"/>
        <v>0</v>
      </c>
      <c r="C249" s="32">
        <f t="shared" si="24"/>
        <v>0</v>
      </c>
      <c r="D249" s="33">
        <f t="shared" si="27"/>
        <v>0</v>
      </c>
      <c r="E249" s="58">
        <f t="shared" si="26"/>
        <v>0</v>
      </c>
      <c r="F249" s="59"/>
      <c r="G249" s="60"/>
      <c r="H249" s="51"/>
      <c r="I249" s="43"/>
      <c r="J249" s="43"/>
      <c r="K249" s="43"/>
      <c r="L249" s="43">
        <f t="shared" si="22"/>
        <v>-73</v>
      </c>
      <c r="M249" s="49">
        <f t="shared" si="23"/>
        <v>0.01</v>
      </c>
      <c r="N249" s="40"/>
    </row>
    <row r="250" spans="1:14" ht="15.75" thickBot="1" x14ac:dyDescent="0.3">
      <c r="A250" s="30">
        <f t="shared" si="21"/>
        <v>243</v>
      </c>
      <c r="B250" s="32">
        <f t="shared" si="25"/>
        <v>0</v>
      </c>
      <c r="C250" s="32">
        <f t="shared" si="24"/>
        <v>0</v>
      </c>
      <c r="D250" s="33">
        <f t="shared" si="27"/>
        <v>0</v>
      </c>
      <c r="E250" s="58">
        <f t="shared" si="26"/>
        <v>0</v>
      </c>
      <c r="F250" s="59"/>
      <c r="G250" s="60"/>
      <c r="H250" s="51"/>
      <c r="I250" s="43"/>
      <c r="J250" s="43"/>
      <c r="K250" s="43"/>
      <c r="L250" s="43">
        <f t="shared" si="22"/>
        <v>-74</v>
      </c>
      <c r="M250" s="49">
        <f t="shared" si="23"/>
        <v>0.01</v>
      </c>
      <c r="N250" s="40"/>
    </row>
    <row r="251" spans="1:14" ht="15.75" thickBot="1" x14ac:dyDescent="0.3">
      <c r="A251" s="30">
        <f t="shared" si="21"/>
        <v>244</v>
      </c>
      <c r="B251" s="32">
        <f t="shared" si="25"/>
        <v>0</v>
      </c>
      <c r="C251" s="32">
        <f t="shared" si="24"/>
        <v>0</v>
      </c>
      <c r="D251" s="33">
        <f t="shared" si="27"/>
        <v>0</v>
      </c>
      <c r="E251" s="58">
        <f t="shared" si="26"/>
        <v>0</v>
      </c>
      <c r="F251" s="59"/>
      <c r="G251" s="60"/>
      <c r="H251" s="51"/>
      <c r="I251" s="43"/>
      <c r="J251" s="43"/>
      <c r="K251" s="43"/>
      <c r="L251" s="43">
        <f t="shared" si="22"/>
        <v>-75</v>
      </c>
      <c r="M251" s="49">
        <f t="shared" si="23"/>
        <v>0.01</v>
      </c>
      <c r="N251" s="40"/>
    </row>
    <row r="252" spans="1:14" ht="15.75" thickBot="1" x14ac:dyDescent="0.3">
      <c r="A252" s="30">
        <f t="shared" si="21"/>
        <v>245</v>
      </c>
      <c r="B252" s="32">
        <f t="shared" si="25"/>
        <v>0</v>
      </c>
      <c r="C252" s="32">
        <f t="shared" si="24"/>
        <v>0</v>
      </c>
      <c r="D252" s="33">
        <f t="shared" si="27"/>
        <v>0</v>
      </c>
      <c r="E252" s="58">
        <f t="shared" si="26"/>
        <v>0</v>
      </c>
      <c r="F252" s="59"/>
      <c r="G252" s="60"/>
      <c r="H252" s="51"/>
      <c r="I252" s="43"/>
      <c r="J252" s="43"/>
      <c r="K252" s="43"/>
      <c r="L252" s="43">
        <f t="shared" si="22"/>
        <v>-76</v>
      </c>
      <c r="M252" s="49">
        <f t="shared" si="23"/>
        <v>0.01</v>
      </c>
      <c r="N252" s="40"/>
    </row>
    <row r="253" spans="1:14" ht="15.75" thickBot="1" x14ac:dyDescent="0.3">
      <c r="A253" s="30">
        <f t="shared" si="21"/>
        <v>246</v>
      </c>
      <c r="B253" s="32">
        <f t="shared" si="25"/>
        <v>0</v>
      </c>
      <c r="C253" s="32">
        <f t="shared" si="24"/>
        <v>0</v>
      </c>
      <c r="D253" s="33">
        <f t="shared" si="27"/>
        <v>0</v>
      </c>
      <c r="E253" s="58">
        <f t="shared" si="26"/>
        <v>0</v>
      </c>
      <c r="F253" s="59"/>
      <c r="G253" s="60"/>
      <c r="H253" s="51"/>
      <c r="I253" s="43"/>
      <c r="J253" s="43"/>
      <c r="K253" s="43"/>
      <c r="L253" s="43">
        <f t="shared" si="22"/>
        <v>-77</v>
      </c>
      <c r="M253" s="49">
        <f t="shared" si="23"/>
        <v>0.01</v>
      </c>
      <c r="N253" s="40"/>
    </row>
    <row r="254" spans="1:14" ht="15.75" thickBot="1" x14ac:dyDescent="0.3">
      <c r="A254" s="30">
        <f t="shared" si="21"/>
        <v>247</v>
      </c>
      <c r="B254" s="32">
        <f t="shared" si="25"/>
        <v>0</v>
      </c>
      <c r="C254" s="32">
        <f t="shared" si="24"/>
        <v>0</v>
      </c>
      <c r="D254" s="33">
        <f t="shared" si="27"/>
        <v>0</v>
      </c>
      <c r="E254" s="58">
        <f t="shared" si="26"/>
        <v>0</v>
      </c>
      <c r="F254" s="59"/>
      <c r="G254" s="60"/>
      <c r="H254" s="51"/>
      <c r="I254" s="43"/>
      <c r="J254" s="43"/>
      <c r="K254" s="43"/>
      <c r="L254" s="43">
        <f t="shared" si="22"/>
        <v>-78</v>
      </c>
      <c r="M254" s="49">
        <f t="shared" si="23"/>
        <v>0.01</v>
      </c>
      <c r="N254" s="40"/>
    </row>
    <row r="255" spans="1:14" ht="15.75" thickBot="1" x14ac:dyDescent="0.3">
      <c r="A255" s="30">
        <f t="shared" si="21"/>
        <v>248</v>
      </c>
      <c r="B255" s="32">
        <f t="shared" si="25"/>
        <v>0</v>
      </c>
      <c r="C255" s="32">
        <f t="shared" si="24"/>
        <v>0</v>
      </c>
      <c r="D255" s="33">
        <f t="shared" si="27"/>
        <v>0</v>
      </c>
      <c r="E255" s="58">
        <f t="shared" si="26"/>
        <v>0</v>
      </c>
      <c r="F255" s="59"/>
      <c r="G255" s="60"/>
      <c r="H255" s="51"/>
      <c r="I255" s="43"/>
      <c r="J255" s="43"/>
      <c r="K255" s="43"/>
      <c r="L255" s="43">
        <f t="shared" si="22"/>
        <v>-79</v>
      </c>
      <c r="M255" s="49">
        <f t="shared" si="23"/>
        <v>0.01</v>
      </c>
      <c r="N255" s="40"/>
    </row>
    <row r="256" spans="1:14" ht="15.75" thickBot="1" x14ac:dyDescent="0.3">
      <c r="A256" s="30">
        <f t="shared" si="21"/>
        <v>249</v>
      </c>
      <c r="B256" s="32">
        <f t="shared" si="25"/>
        <v>0</v>
      </c>
      <c r="C256" s="32">
        <f t="shared" si="24"/>
        <v>0</v>
      </c>
      <c r="D256" s="33">
        <f t="shared" si="27"/>
        <v>0</v>
      </c>
      <c r="E256" s="58">
        <f t="shared" si="26"/>
        <v>0</v>
      </c>
      <c r="F256" s="59"/>
      <c r="G256" s="60"/>
      <c r="H256" s="51"/>
      <c r="I256" s="43"/>
      <c r="J256" s="43"/>
      <c r="K256" s="43"/>
      <c r="L256" s="43">
        <f t="shared" si="22"/>
        <v>-80</v>
      </c>
      <c r="M256" s="49">
        <f t="shared" si="23"/>
        <v>0.01</v>
      </c>
      <c r="N256" s="40"/>
    </row>
    <row r="257" spans="1:14" ht="15.75" thickBot="1" x14ac:dyDescent="0.3">
      <c r="A257" s="30">
        <f t="shared" si="21"/>
        <v>250</v>
      </c>
      <c r="B257" s="32">
        <f t="shared" si="25"/>
        <v>0</v>
      </c>
      <c r="C257" s="32">
        <f t="shared" si="24"/>
        <v>0</v>
      </c>
      <c r="D257" s="33">
        <f t="shared" si="27"/>
        <v>0</v>
      </c>
      <c r="E257" s="58">
        <f t="shared" si="26"/>
        <v>0</v>
      </c>
      <c r="F257" s="59"/>
      <c r="G257" s="60"/>
      <c r="H257" s="51"/>
      <c r="I257" s="43"/>
      <c r="J257" s="43"/>
      <c r="K257" s="43"/>
      <c r="L257" s="43">
        <f t="shared" si="22"/>
        <v>-81</v>
      </c>
      <c r="M257" s="49">
        <f t="shared" si="23"/>
        <v>0.01</v>
      </c>
      <c r="N257" s="40"/>
    </row>
    <row r="258" spans="1:14" ht="15.75" thickBot="1" x14ac:dyDescent="0.3">
      <c r="A258" s="30">
        <f t="shared" ref="A258:A307" si="28">A257+1</f>
        <v>251</v>
      </c>
      <c r="B258" s="32">
        <f t="shared" si="25"/>
        <v>0</v>
      </c>
      <c r="C258" s="32">
        <f t="shared" si="24"/>
        <v>0</v>
      </c>
      <c r="D258" s="33">
        <f t="shared" si="27"/>
        <v>0</v>
      </c>
      <c r="E258" s="58">
        <f t="shared" si="26"/>
        <v>0</v>
      </c>
      <c r="F258" s="59"/>
      <c r="G258" s="60"/>
      <c r="H258" s="51"/>
      <c r="I258" s="43"/>
      <c r="J258" s="43"/>
      <c r="K258" s="43"/>
      <c r="L258" s="43">
        <f t="shared" ref="L258:L307" si="29">L257-1</f>
        <v>-82</v>
      </c>
      <c r="M258" s="49">
        <f t="shared" ref="M258:M307" si="30">M257</f>
        <v>0.01</v>
      </c>
      <c r="N258" s="40"/>
    </row>
    <row r="259" spans="1:14" ht="15.75" thickBot="1" x14ac:dyDescent="0.3">
      <c r="A259" s="30">
        <f t="shared" si="28"/>
        <v>252</v>
      </c>
      <c r="B259" s="32">
        <f t="shared" si="25"/>
        <v>0</v>
      </c>
      <c r="C259" s="32">
        <f t="shared" si="24"/>
        <v>0</v>
      </c>
      <c r="D259" s="33">
        <f t="shared" si="27"/>
        <v>0</v>
      </c>
      <c r="E259" s="58">
        <f t="shared" si="26"/>
        <v>0</v>
      </c>
      <c r="F259" s="59"/>
      <c r="G259" s="60"/>
      <c r="H259" s="51"/>
      <c r="I259" s="43"/>
      <c r="J259" s="43"/>
      <c r="K259" s="43"/>
      <c r="L259" s="43">
        <f t="shared" si="29"/>
        <v>-83</v>
      </c>
      <c r="M259" s="49">
        <f t="shared" si="30"/>
        <v>0.01</v>
      </c>
      <c r="N259" s="40"/>
    </row>
    <row r="260" spans="1:14" ht="15.75" thickBot="1" x14ac:dyDescent="0.3">
      <c r="A260" s="30">
        <f t="shared" si="28"/>
        <v>253</v>
      </c>
      <c r="B260" s="32">
        <f t="shared" si="25"/>
        <v>0</v>
      </c>
      <c r="C260" s="32">
        <f t="shared" si="24"/>
        <v>0</v>
      </c>
      <c r="D260" s="33">
        <f t="shared" si="27"/>
        <v>0</v>
      </c>
      <c r="E260" s="58">
        <f t="shared" si="26"/>
        <v>0</v>
      </c>
      <c r="F260" s="59"/>
      <c r="G260" s="60"/>
      <c r="H260" s="51"/>
      <c r="I260" s="43"/>
      <c r="J260" s="43"/>
      <c r="K260" s="43"/>
      <c r="L260" s="43">
        <f t="shared" si="29"/>
        <v>-84</v>
      </c>
      <c r="M260" s="49">
        <f t="shared" si="30"/>
        <v>0.01</v>
      </c>
      <c r="N260" s="40"/>
    </row>
    <row r="261" spans="1:14" ht="15.75" thickBot="1" x14ac:dyDescent="0.3">
      <c r="A261" s="30">
        <f t="shared" si="28"/>
        <v>254</v>
      </c>
      <c r="B261" s="32">
        <f t="shared" si="25"/>
        <v>0</v>
      </c>
      <c r="C261" s="32">
        <f t="shared" si="24"/>
        <v>0</v>
      </c>
      <c r="D261" s="33">
        <f t="shared" si="27"/>
        <v>0</v>
      </c>
      <c r="E261" s="58">
        <f t="shared" si="26"/>
        <v>0</v>
      </c>
      <c r="F261" s="59"/>
      <c r="G261" s="60"/>
      <c r="H261" s="51"/>
      <c r="I261" s="43"/>
      <c r="J261" s="43"/>
      <c r="K261" s="43"/>
      <c r="L261" s="43">
        <f t="shared" si="29"/>
        <v>-85</v>
      </c>
      <c r="M261" s="49">
        <f t="shared" si="30"/>
        <v>0.01</v>
      </c>
      <c r="N261" s="40"/>
    </row>
    <row r="262" spans="1:14" ht="15.75" thickBot="1" x14ac:dyDescent="0.3">
      <c r="A262" s="30">
        <f t="shared" si="28"/>
        <v>255</v>
      </c>
      <c r="B262" s="32">
        <f t="shared" si="25"/>
        <v>0</v>
      </c>
      <c r="C262" s="32">
        <f t="shared" si="24"/>
        <v>0</v>
      </c>
      <c r="D262" s="33">
        <f t="shared" si="27"/>
        <v>0</v>
      </c>
      <c r="E262" s="58">
        <f t="shared" si="26"/>
        <v>0</v>
      </c>
      <c r="F262" s="59"/>
      <c r="G262" s="60"/>
      <c r="H262" s="51"/>
      <c r="I262" s="43"/>
      <c r="J262" s="43"/>
      <c r="K262" s="43"/>
      <c r="L262" s="43">
        <f t="shared" si="29"/>
        <v>-86</v>
      </c>
      <c r="M262" s="49">
        <f t="shared" si="30"/>
        <v>0.01</v>
      </c>
      <c r="N262" s="40"/>
    </row>
    <row r="263" spans="1:14" ht="15.75" thickBot="1" x14ac:dyDescent="0.3">
      <c r="A263" s="30">
        <f t="shared" si="28"/>
        <v>256</v>
      </c>
      <c r="B263" s="32">
        <f t="shared" si="25"/>
        <v>0</v>
      </c>
      <c r="C263" s="32">
        <f t="shared" si="24"/>
        <v>0</v>
      </c>
      <c r="D263" s="33">
        <f t="shared" si="27"/>
        <v>0</v>
      </c>
      <c r="E263" s="58">
        <f t="shared" si="26"/>
        <v>0</v>
      </c>
      <c r="F263" s="59"/>
      <c r="G263" s="60"/>
      <c r="H263" s="51"/>
      <c r="I263" s="43"/>
      <c r="J263" s="43"/>
      <c r="K263" s="43"/>
      <c r="L263" s="43">
        <f t="shared" si="29"/>
        <v>-87</v>
      </c>
      <c r="M263" s="49">
        <f t="shared" si="30"/>
        <v>0.01</v>
      </c>
      <c r="N263" s="40"/>
    </row>
    <row r="264" spans="1:14" ht="15.75" thickBot="1" x14ac:dyDescent="0.3">
      <c r="A264" s="30">
        <f t="shared" si="28"/>
        <v>257</v>
      </c>
      <c r="B264" s="32">
        <f t="shared" si="25"/>
        <v>0</v>
      </c>
      <c r="C264" s="32">
        <f t="shared" ref="C264:C327" si="31">B264*M264</f>
        <v>0</v>
      </c>
      <c r="D264" s="33">
        <f t="shared" si="27"/>
        <v>0</v>
      </c>
      <c r="E264" s="58">
        <f t="shared" si="26"/>
        <v>0</v>
      </c>
      <c r="F264" s="59"/>
      <c r="G264" s="60"/>
      <c r="H264" s="51"/>
      <c r="I264" s="43"/>
      <c r="J264" s="43"/>
      <c r="K264" s="43"/>
      <c r="L264" s="43">
        <f t="shared" si="29"/>
        <v>-88</v>
      </c>
      <c r="M264" s="49">
        <f t="shared" si="30"/>
        <v>0.01</v>
      </c>
      <c r="N264" s="40"/>
    </row>
    <row r="265" spans="1:14" ht="15.75" thickBot="1" x14ac:dyDescent="0.3">
      <c r="A265" s="30">
        <f t="shared" si="28"/>
        <v>258</v>
      </c>
      <c r="B265" s="32">
        <f t="shared" si="25"/>
        <v>0</v>
      </c>
      <c r="C265" s="32">
        <f t="shared" si="31"/>
        <v>0</v>
      </c>
      <c r="D265" s="33">
        <f t="shared" si="27"/>
        <v>0</v>
      </c>
      <c r="E265" s="58">
        <f t="shared" si="26"/>
        <v>0</v>
      </c>
      <c r="F265" s="59"/>
      <c r="G265" s="60"/>
      <c r="H265" s="51"/>
      <c r="I265" s="43"/>
      <c r="J265" s="43"/>
      <c r="K265" s="43"/>
      <c r="L265" s="43">
        <f t="shared" si="29"/>
        <v>-89</v>
      </c>
      <c r="M265" s="49">
        <f t="shared" si="30"/>
        <v>0.01</v>
      </c>
      <c r="N265" s="40"/>
    </row>
    <row r="266" spans="1:14" ht="15.75" thickBot="1" x14ac:dyDescent="0.3">
      <c r="A266" s="30">
        <f t="shared" si="28"/>
        <v>259</v>
      </c>
      <c r="B266" s="32">
        <f t="shared" si="25"/>
        <v>0</v>
      </c>
      <c r="C266" s="32">
        <f t="shared" si="31"/>
        <v>0</v>
      </c>
      <c r="D266" s="33">
        <f t="shared" si="27"/>
        <v>0</v>
      </c>
      <c r="E266" s="58">
        <f t="shared" si="26"/>
        <v>0</v>
      </c>
      <c r="F266" s="59"/>
      <c r="G266" s="60"/>
      <c r="H266" s="51"/>
      <c r="I266" s="43"/>
      <c r="J266" s="43"/>
      <c r="K266" s="43"/>
      <c r="L266" s="43">
        <f t="shared" si="29"/>
        <v>-90</v>
      </c>
      <c r="M266" s="49">
        <f t="shared" si="30"/>
        <v>0.01</v>
      </c>
      <c r="N266" s="40"/>
    </row>
    <row r="267" spans="1:14" ht="15.75" thickBot="1" x14ac:dyDescent="0.3">
      <c r="A267" s="30">
        <f t="shared" si="28"/>
        <v>260</v>
      </c>
      <c r="B267" s="32">
        <f t="shared" ref="B267:B307" si="32">IF(OR(B266&lt;0,B266&lt;E266),0,(IF(H266=0,B266-D266,B266-H266-D266)))</f>
        <v>0</v>
      </c>
      <c r="C267" s="32">
        <f t="shared" si="31"/>
        <v>0</v>
      </c>
      <c r="D267" s="33">
        <f t="shared" si="27"/>
        <v>0</v>
      </c>
      <c r="E267" s="58">
        <f t="shared" ref="E267:E307" si="33">IF(B267&lt;=D266,B267+C267,IF($L$3=1,B267*(M267/(1-(1+M267)^-(L267-0))),$B$3*($M$8/(1-(1+$M$8)^-($L$8-0)))))</f>
        <v>0</v>
      </c>
      <c r="F267" s="59"/>
      <c r="G267" s="60"/>
      <c r="H267" s="51"/>
      <c r="I267" s="43"/>
      <c r="J267" s="43"/>
      <c r="K267" s="43"/>
      <c r="L267" s="43">
        <f t="shared" si="29"/>
        <v>-91</v>
      </c>
      <c r="M267" s="49">
        <f t="shared" si="30"/>
        <v>0.01</v>
      </c>
      <c r="N267" s="40"/>
    </row>
    <row r="268" spans="1:14" ht="15.75" thickBot="1" x14ac:dyDescent="0.3">
      <c r="A268" s="30">
        <f t="shared" si="28"/>
        <v>261</v>
      </c>
      <c r="B268" s="32">
        <f t="shared" si="32"/>
        <v>0</v>
      </c>
      <c r="C268" s="32">
        <f t="shared" si="31"/>
        <v>0</v>
      </c>
      <c r="D268" s="33">
        <f t="shared" ref="D268:D307" si="34">IF(B268&lt;=D267,B268,E268-C268)</f>
        <v>0</v>
      </c>
      <c r="E268" s="58">
        <f t="shared" si="33"/>
        <v>0</v>
      </c>
      <c r="F268" s="59"/>
      <c r="G268" s="60"/>
      <c r="H268" s="51"/>
      <c r="I268" s="43"/>
      <c r="J268" s="43"/>
      <c r="K268" s="43"/>
      <c r="L268" s="43">
        <f t="shared" si="29"/>
        <v>-92</v>
      </c>
      <c r="M268" s="49">
        <f t="shared" si="30"/>
        <v>0.01</v>
      </c>
      <c r="N268" s="40"/>
    </row>
    <row r="269" spans="1:14" ht="15.75" thickBot="1" x14ac:dyDescent="0.3">
      <c r="A269" s="30">
        <f t="shared" si="28"/>
        <v>262</v>
      </c>
      <c r="B269" s="32">
        <f t="shared" si="32"/>
        <v>0</v>
      </c>
      <c r="C269" s="32">
        <f t="shared" si="31"/>
        <v>0</v>
      </c>
      <c r="D269" s="33">
        <f t="shared" si="34"/>
        <v>0</v>
      </c>
      <c r="E269" s="58">
        <f t="shared" si="33"/>
        <v>0</v>
      </c>
      <c r="F269" s="59"/>
      <c r="G269" s="60"/>
      <c r="H269" s="51"/>
      <c r="I269" s="43"/>
      <c r="J269" s="43"/>
      <c r="K269" s="43"/>
      <c r="L269" s="43">
        <f t="shared" si="29"/>
        <v>-93</v>
      </c>
      <c r="M269" s="49">
        <f t="shared" si="30"/>
        <v>0.01</v>
      </c>
      <c r="N269" s="40"/>
    </row>
    <row r="270" spans="1:14" ht="15.75" thickBot="1" x14ac:dyDescent="0.3">
      <c r="A270" s="30">
        <f t="shared" si="28"/>
        <v>263</v>
      </c>
      <c r="B270" s="32">
        <f t="shared" si="32"/>
        <v>0</v>
      </c>
      <c r="C270" s="32">
        <f t="shared" si="31"/>
        <v>0</v>
      </c>
      <c r="D270" s="33">
        <f t="shared" si="34"/>
        <v>0</v>
      </c>
      <c r="E270" s="58">
        <f t="shared" si="33"/>
        <v>0</v>
      </c>
      <c r="F270" s="59"/>
      <c r="G270" s="60"/>
      <c r="H270" s="51"/>
      <c r="I270" s="43"/>
      <c r="J270" s="43"/>
      <c r="K270" s="43"/>
      <c r="L270" s="43">
        <f t="shared" si="29"/>
        <v>-94</v>
      </c>
      <c r="M270" s="49">
        <f t="shared" si="30"/>
        <v>0.01</v>
      </c>
      <c r="N270" s="40"/>
    </row>
    <row r="271" spans="1:14" ht="15.75" thickBot="1" x14ac:dyDescent="0.3">
      <c r="A271" s="30">
        <f t="shared" si="28"/>
        <v>264</v>
      </c>
      <c r="B271" s="32">
        <f t="shared" si="32"/>
        <v>0</v>
      </c>
      <c r="C271" s="32">
        <f t="shared" si="31"/>
        <v>0</v>
      </c>
      <c r="D271" s="33">
        <f t="shared" si="34"/>
        <v>0</v>
      </c>
      <c r="E271" s="58">
        <f t="shared" si="33"/>
        <v>0</v>
      </c>
      <c r="F271" s="59"/>
      <c r="G271" s="60"/>
      <c r="H271" s="51"/>
      <c r="I271" s="43"/>
      <c r="J271" s="43"/>
      <c r="K271" s="43"/>
      <c r="L271" s="43">
        <f t="shared" si="29"/>
        <v>-95</v>
      </c>
      <c r="M271" s="49">
        <f t="shared" si="30"/>
        <v>0.01</v>
      </c>
      <c r="N271" s="40"/>
    </row>
    <row r="272" spans="1:14" ht="15.75" thickBot="1" x14ac:dyDescent="0.3">
      <c r="A272" s="30">
        <f t="shared" si="28"/>
        <v>265</v>
      </c>
      <c r="B272" s="32">
        <f t="shared" si="32"/>
        <v>0</v>
      </c>
      <c r="C272" s="32">
        <f t="shared" si="31"/>
        <v>0</v>
      </c>
      <c r="D272" s="33">
        <f t="shared" si="34"/>
        <v>0</v>
      </c>
      <c r="E272" s="58">
        <f t="shared" si="33"/>
        <v>0</v>
      </c>
      <c r="F272" s="59"/>
      <c r="G272" s="60"/>
      <c r="H272" s="51"/>
      <c r="I272" s="43"/>
      <c r="J272" s="43"/>
      <c r="K272" s="43"/>
      <c r="L272" s="43">
        <f t="shared" si="29"/>
        <v>-96</v>
      </c>
      <c r="M272" s="49">
        <f t="shared" si="30"/>
        <v>0.01</v>
      </c>
      <c r="N272" s="40"/>
    </row>
    <row r="273" spans="1:14" ht="15.75" thickBot="1" x14ac:dyDescent="0.3">
      <c r="A273" s="30">
        <f t="shared" si="28"/>
        <v>266</v>
      </c>
      <c r="B273" s="32">
        <f t="shared" si="32"/>
        <v>0</v>
      </c>
      <c r="C273" s="32">
        <f t="shared" si="31"/>
        <v>0</v>
      </c>
      <c r="D273" s="33">
        <f t="shared" si="34"/>
        <v>0</v>
      </c>
      <c r="E273" s="58">
        <f t="shared" si="33"/>
        <v>0</v>
      </c>
      <c r="F273" s="59"/>
      <c r="G273" s="60"/>
      <c r="H273" s="51"/>
      <c r="I273" s="43"/>
      <c r="J273" s="43"/>
      <c r="K273" s="43"/>
      <c r="L273" s="43">
        <f t="shared" si="29"/>
        <v>-97</v>
      </c>
      <c r="M273" s="49">
        <f t="shared" si="30"/>
        <v>0.01</v>
      </c>
      <c r="N273" s="40"/>
    </row>
    <row r="274" spans="1:14" ht="15.75" thickBot="1" x14ac:dyDescent="0.3">
      <c r="A274" s="30">
        <f t="shared" si="28"/>
        <v>267</v>
      </c>
      <c r="B274" s="32">
        <f t="shared" si="32"/>
        <v>0</v>
      </c>
      <c r="C274" s="32">
        <f t="shared" si="31"/>
        <v>0</v>
      </c>
      <c r="D274" s="33">
        <f t="shared" si="34"/>
        <v>0</v>
      </c>
      <c r="E274" s="58">
        <f t="shared" si="33"/>
        <v>0</v>
      </c>
      <c r="F274" s="59"/>
      <c r="G274" s="60"/>
      <c r="H274" s="51"/>
      <c r="I274" s="43"/>
      <c r="J274" s="43"/>
      <c r="K274" s="43"/>
      <c r="L274" s="43">
        <f t="shared" si="29"/>
        <v>-98</v>
      </c>
      <c r="M274" s="49">
        <f t="shared" si="30"/>
        <v>0.01</v>
      </c>
      <c r="N274" s="40"/>
    </row>
    <row r="275" spans="1:14" ht="15.75" thickBot="1" x14ac:dyDescent="0.3">
      <c r="A275" s="30">
        <f t="shared" si="28"/>
        <v>268</v>
      </c>
      <c r="B275" s="32">
        <f t="shared" si="32"/>
        <v>0</v>
      </c>
      <c r="C275" s="32">
        <f t="shared" si="31"/>
        <v>0</v>
      </c>
      <c r="D275" s="33">
        <f t="shared" si="34"/>
        <v>0</v>
      </c>
      <c r="E275" s="58">
        <f t="shared" si="33"/>
        <v>0</v>
      </c>
      <c r="F275" s="59"/>
      <c r="G275" s="60"/>
      <c r="H275" s="51"/>
      <c r="I275" s="43"/>
      <c r="J275" s="43"/>
      <c r="K275" s="43"/>
      <c r="L275" s="43">
        <f t="shared" si="29"/>
        <v>-99</v>
      </c>
      <c r="M275" s="49">
        <f t="shared" si="30"/>
        <v>0.01</v>
      </c>
      <c r="N275" s="40"/>
    </row>
    <row r="276" spans="1:14" ht="15.75" thickBot="1" x14ac:dyDescent="0.3">
      <c r="A276" s="30">
        <f t="shared" si="28"/>
        <v>269</v>
      </c>
      <c r="B276" s="32">
        <f t="shared" si="32"/>
        <v>0</v>
      </c>
      <c r="C276" s="32">
        <f t="shared" si="31"/>
        <v>0</v>
      </c>
      <c r="D276" s="33">
        <f t="shared" si="34"/>
        <v>0</v>
      </c>
      <c r="E276" s="58">
        <f t="shared" si="33"/>
        <v>0</v>
      </c>
      <c r="F276" s="59"/>
      <c r="G276" s="60"/>
      <c r="H276" s="51"/>
      <c r="I276" s="43"/>
      <c r="J276" s="43"/>
      <c r="K276" s="43"/>
      <c r="L276" s="43">
        <f t="shared" si="29"/>
        <v>-100</v>
      </c>
      <c r="M276" s="49">
        <f t="shared" si="30"/>
        <v>0.01</v>
      </c>
      <c r="N276" s="40"/>
    </row>
    <row r="277" spans="1:14" ht="15.75" thickBot="1" x14ac:dyDescent="0.3">
      <c r="A277" s="30">
        <f t="shared" si="28"/>
        <v>270</v>
      </c>
      <c r="B277" s="32">
        <f t="shared" si="32"/>
        <v>0</v>
      </c>
      <c r="C277" s="32">
        <f t="shared" si="31"/>
        <v>0</v>
      </c>
      <c r="D277" s="33">
        <f t="shared" si="34"/>
        <v>0</v>
      </c>
      <c r="E277" s="58">
        <f t="shared" si="33"/>
        <v>0</v>
      </c>
      <c r="F277" s="59"/>
      <c r="G277" s="60"/>
      <c r="H277" s="51"/>
      <c r="I277" s="43"/>
      <c r="J277" s="43"/>
      <c r="K277" s="43"/>
      <c r="L277" s="43">
        <f t="shared" si="29"/>
        <v>-101</v>
      </c>
      <c r="M277" s="49">
        <f t="shared" si="30"/>
        <v>0.01</v>
      </c>
      <c r="N277" s="40"/>
    </row>
    <row r="278" spans="1:14" ht="15.75" thickBot="1" x14ac:dyDescent="0.3">
      <c r="A278" s="30">
        <f t="shared" si="28"/>
        <v>271</v>
      </c>
      <c r="B278" s="32">
        <f t="shared" si="32"/>
        <v>0</v>
      </c>
      <c r="C278" s="32">
        <f t="shared" si="31"/>
        <v>0</v>
      </c>
      <c r="D278" s="33">
        <f t="shared" si="34"/>
        <v>0</v>
      </c>
      <c r="E278" s="58">
        <f t="shared" si="33"/>
        <v>0</v>
      </c>
      <c r="F278" s="59"/>
      <c r="G278" s="60"/>
      <c r="H278" s="51"/>
      <c r="I278" s="43"/>
      <c r="J278" s="43"/>
      <c r="K278" s="43"/>
      <c r="L278" s="43">
        <f t="shared" si="29"/>
        <v>-102</v>
      </c>
      <c r="M278" s="49">
        <f t="shared" si="30"/>
        <v>0.01</v>
      </c>
      <c r="N278" s="40"/>
    </row>
    <row r="279" spans="1:14" ht="15.75" thickBot="1" x14ac:dyDescent="0.3">
      <c r="A279" s="30">
        <f t="shared" si="28"/>
        <v>272</v>
      </c>
      <c r="B279" s="32">
        <f t="shared" si="32"/>
        <v>0</v>
      </c>
      <c r="C279" s="32">
        <f t="shared" si="31"/>
        <v>0</v>
      </c>
      <c r="D279" s="33">
        <f t="shared" si="34"/>
        <v>0</v>
      </c>
      <c r="E279" s="58">
        <f t="shared" si="33"/>
        <v>0</v>
      </c>
      <c r="F279" s="59"/>
      <c r="G279" s="60"/>
      <c r="H279" s="51"/>
      <c r="I279" s="43"/>
      <c r="J279" s="43"/>
      <c r="K279" s="43"/>
      <c r="L279" s="43">
        <f t="shared" si="29"/>
        <v>-103</v>
      </c>
      <c r="M279" s="49">
        <f t="shared" si="30"/>
        <v>0.01</v>
      </c>
      <c r="N279" s="40"/>
    </row>
    <row r="280" spans="1:14" ht="15.75" thickBot="1" x14ac:dyDescent="0.3">
      <c r="A280" s="30">
        <f t="shared" si="28"/>
        <v>273</v>
      </c>
      <c r="B280" s="32">
        <f t="shared" si="32"/>
        <v>0</v>
      </c>
      <c r="C280" s="32">
        <f t="shared" si="31"/>
        <v>0</v>
      </c>
      <c r="D280" s="33">
        <f t="shared" si="34"/>
        <v>0</v>
      </c>
      <c r="E280" s="58">
        <f t="shared" si="33"/>
        <v>0</v>
      </c>
      <c r="F280" s="59"/>
      <c r="G280" s="60"/>
      <c r="H280" s="51"/>
      <c r="I280" s="43"/>
      <c r="J280" s="43"/>
      <c r="K280" s="43"/>
      <c r="L280" s="43">
        <f t="shared" si="29"/>
        <v>-104</v>
      </c>
      <c r="M280" s="49">
        <f t="shared" si="30"/>
        <v>0.01</v>
      </c>
      <c r="N280" s="40"/>
    </row>
    <row r="281" spans="1:14" ht="15.75" thickBot="1" x14ac:dyDescent="0.3">
      <c r="A281" s="30">
        <f t="shared" si="28"/>
        <v>274</v>
      </c>
      <c r="B281" s="32">
        <f t="shared" si="32"/>
        <v>0</v>
      </c>
      <c r="C281" s="32">
        <f t="shared" si="31"/>
        <v>0</v>
      </c>
      <c r="D281" s="33">
        <f t="shared" si="34"/>
        <v>0</v>
      </c>
      <c r="E281" s="58">
        <f t="shared" si="33"/>
        <v>0</v>
      </c>
      <c r="F281" s="59"/>
      <c r="G281" s="60"/>
      <c r="H281" s="51"/>
      <c r="I281" s="43"/>
      <c r="J281" s="43"/>
      <c r="K281" s="43"/>
      <c r="L281" s="43">
        <f t="shared" si="29"/>
        <v>-105</v>
      </c>
      <c r="M281" s="49">
        <f t="shared" si="30"/>
        <v>0.01</v>
      </c>
      <c r="N281" s="40"/>
    </row>
    <row r="282" spans="1:14" ht="15.75" thickBot="1" x14ac:dyDescent="0.3">
      <c r="A282" s="30">
        <f t="shared" si="28"/>
        <v>275</v>
      </c>
      <c r="B282" s="32">
        <f t="shared" si="32"/>
        <v>0</v>
      </c>
      <c r="C282" s="32">
        <f t="shared" si="31"/>
        <v>0</v>
      </c>
      <c r="D282" s="33">
        <f t="shared" si="34"/>
        <v>0</v>
      </c>
      <c r="E282" s="58">
        <f t="shared" si="33"/>
        <v>0</v>
      </c>
      <c r="F282" s="59"/>
      <c r="G282" s="60"/>
      <c r="H282" s="51"/>
      <c r="I282" s="43"/>
      <c r="J282" s="43"/>
      <c r="K282" s="43"/>
      <c r="L282" s="43">
        <f t="shared" si="29"/>
        <v>-106</v>
      </c>
      <c r="M282" s="49">
        <f t="shared" si="30"/>
        <v>0.01</v>
      </c>
      <c r="N282" s="40"/>
    </row>
    <row r="283" spans="1:14" ht="15.75" thickBot="1" x14ac:dyDescent="0.3">
      <c r="A283" s="30">
        <f t="shared" si="28"/>
        <v>276</v>
      </c>
      <c r="B283" s="32">
        <f t="shared" si="32"/>
        <v>0</v>
      </c>
      <c r="C283" s="32">
        <f t="shared" si="31"/>
        <v>0</v>
      </c>
      <c r="D283" s="33">
        <f t="shared" si="34"/>
        <v>0</v>
      </c>
      <c r="E283" s="58">
        <f t="shared" si="33"/>
        <v>0</v>
      </c>
      <c r="F283" s="59"/>
      <c r="G283" s="60"/>
      <c r="H283" s="51"/>
      <c r="I283" s="43"/>
      <c r="J283" s="43"/>
      <c r="K283" s="43"/>
      <c r="L283" s="43">
        <f t="shared" si="29"/>
        <v>-107</v>
      </c>
      <c r="M283" s="49">
        <f t="shared" si="30"/>
        <v>0.01</v>
      </c>
      <c r="N283" s="40"/>
    </row>
    <row r="284" spans="1:14" ht="15.75" thickBot="1" x14ac:dyDescent="0.3">
      <c r="A284" s="30">
        <f t="shared" si="28"/>
        <v>277</v>
      </c>
      <c r="B284" s="32">
        <f t="shared" si="32"/>
        <v>0</v>
      </c>
      <c r="C284" s="32">
        <f t="shared" si="31"/>
        <v>0</v>
      </c>
      <c r="D284" s="33">
        <f t="shared" si="34"/>
        <v>0</v>
      </c>
      <c r="E284" s="58">
        <f t="shared" si="33"/>
        <v>0</v>
      </c>
      <c r="F284" s="59"/>
      <c r="G284" s="60"/>
      <c r="H284" s="51"/>
      <c r="I284" s="43"/>
      <c r="J284" s="43"/>
      <c r="K284" s="43"/>
      <c r="L284" s="43">
        <f t="shared" si="29"/>
        <v>-108</v>
      </c>
      <c r="M284" s="49">
        <f t="shared" si="30"/>
        <v>0.01</v>
      </c>
      <c r="N284" s="40"/>
    </row>
    <row r="285" spans="1:14" ht="15.75" thickBot="1" x14ac:dyDescent="0.3">
      <c r="A285" s="30">
        <f t="shared" si="28"/>
        <v>278</v>
      </c>
      <c r="B285" s="32">
        <f t="shared" si="32"/>
        <v>0</v>
      </c>
      <c r="C285" s="32">
        <f t="shared" si="31"/>
        <v>0</v>
      </c>
      <c r="D285" s="33">
        <f t="shared" si="34"/>
        <v>0</v>
      </c>
      <c r="E285" s="58">
        <f t="shared" si="33"/>
        <v>0</v>
      </c>
      <c r="F285" s="59"/>
      <c r="G285" s="60"/>
      <c r="H285" s="51"/>
      <c r="I285" s="43"/>
      <c r="J285" s="43"/>
      <c r="K285" s="43"/>
      <c r="L285" s="43">
        <f t="shared" si="29"/>
        <v>-109</v>
      </c>
      <c r="M285" s="49">
        <f t="shared" si="30"/>
        <v>0.01</v>
      </c>
      <c r="N285" s="40"/>
    </row>
    <row r="286" spans="1:14" ht="15.75" thickBot="1" x14ac:dyDescent="0.3">
      <c r="A286" s="30">
        <f t="shared" si="28"/>
        <v>279</v>
      </c>
      <c r="B286" s="32">
        <f t="shared" si="32"/>
        <v>0</v>
      </c>
      <c r="C286" s="32">
        <f t="shared" si="31"/>
        <v>0</v>
      </c>
      <c r="D286" s="33">
        <f t="shared" si="34"/>
        <v>0</v>
      </c>
      <c r="E286" s="58">
        <f t="shared" si="33"/>
        <v>0</v>
      </c>
      <c r="F286" s="59"/>
      <c r="G286" s="60"/>
      <c r="H286" s="51"/>
      <c r="I286" s="43"/>
      <c r="J286" s="43"/>
      <c r="K286" s="43"/>
      <c r="L286" s="43">
        <f t="shared" si="29"/>
        <v>-110</v>
      </c>
      <c r="M286" s="49">
        <f t="shared" si="30"/>
        <v>0.01</v>
      </c>
      <c r="N286" s="40"/>
    </row>
    <row r="287" spans="1:14" ht="15.75" thickBot="1" x14ac:dyDescent="0.3">
      <c r="A287" s="30">
        <f t="shared" si="28"/>
        <v>280</v>
      </c>
      <c r="B287" s="32">
        <f t="shared" si="32"/>
        <v>0</v>
      </c>
      <c r="C287" s="32">
        <f t="shared" si="31"/>
        <v>0</v>
      </c>
      <c r="D287" s="33">
        <f t="shared" si="34"/>
        <v>0</v>
      </c>
      <c r="E287" s="58">
        <f t="shared" si="33"/>
        <v>0</v>
      </c>
      <c r="F287" s="59"/>
      <c r="G287" s="60"/>
      <c r="H287" s="51"/>
      <c r="I287" s="43"/>
      <c r="J287" s="43"/>
      <c r="K287" s="43"/>
      <c r="L287" s="43">
        <f t="shared" si="29"/>
        <v>-111</v>
      </c>
      <c r="M287" s="49">
        <f t="shared" si="30"/>
        <v>0.01</v>
      </c>
      <c r="N287" s="40"/>
    </row>
    <row r="288" spans="1:14" ht="15.75" thickBot="1" x14ac:dyDescent="0.3">
      <c r="A288" s="30">
        <f t="shared" si="28"/>
        <v>281</v>
      </c>
      <c r="B288" s="32">
        <f t="shared" si="32"/>
        <v>0</v>
      </c>
      <c r="C288" s="32">
        <f t="shared" si="31"/>
        <v>0</v>
      </c>
      <c r="D288" s="33">
        <f t="shared" si="34"/>
        <v>0</v>
      </c>
      <c r="E288" s="58">
        <f t="shared" si="33"/>
        <v>0</v>
      </c>
      <c r="F288" s="59"/>
      <c r="G288" s="60"/>
      <c r="H288" s="51"/>
      <c r="I288" s="43"/>
      <c r="J288" s="43"/>
      <c r="K288" s="43"/>
      <c r="L288" s="43">
        <f t="shared" si="29"/>
        <v>-112</v>
      </c>
      <c r="M288" s="49">
        <f t="shared" si="30"/>
        <v>0.01</v>
      </c>
      <c r="N288" s="40"/>
    </row>
    <row r="289" spans="1:14" ht="15.75" thickBot="1" x14ac:dyDescent="0.3">
      <c r="A289" s="30">
        <f t="shared" si="28"/>
        <v>282</v>
      </c>
      <c r="B289" s="32">
        <f t="shared" si="32"/>
        <v>0</v>
      </c>
      <c r="C289" s="32">
        <f t="shared" si="31"/>
        <v>0</v>
      </c>
      <c r="D289" s="33">
        <f t="shared" si="34"/>
        <v>0</v>
      </c>
      <c r="E289" s="58">
        <f t="shared" si="33"/>
        <v>0</v>
      </c>
      <c r="F289" s="59"/>
      <c r="G289" s="60"/>
      <c r="H289" s="51"/>
      <c r="I289" s="43"/>
      <c r="J289" s="43"/>
      <c r="K289" s="43"/>
      <c r="L289" s="43">
        <f t="shared" si="29"/>
        <v>-113</v>
      </c>
      <c r="M289" s="49">
        <f t="shared" si="30"/>
        <v>0.01</v>
      </c>
      <c r="N289" s="40"/>
    </row>
    <row r="290" spans="1:14" ht="15.75" thickBot="1" x14ac:dyDescent="0.3">
      <c r="A290" s="30">
        <f t="shared" si="28"/>
        <v>283</v>
      </c>
      <c r="B290" s="32">
        <f t="shared" si="32"/>
        <v>0</v>
      </c>
      <c r="C290" s="32">
        <f t="shared" si="31"/>
        <v>0</v>
      </c>
      <c r="D290" s="33">
        <f t="shared" si="34"/>
        <v>0</v>
      </c>
      <c r="E290" s="58">
        <f t="shared" si="33"/>
        <v>0</v>
      </c>
      <c r="F290" s="59"/>
      <c r="G290" s="60"/>
      <c r="H290" s="51"/>
      <c r="I290" s="43"/>
      <c r="J290" s="43"/>
      <c r="K290" s="43"/>
      <c r="L290" s="43">
        <f t="shared" si="29"/>
        <v>-114</v>
      </c>
      <c r="M290" s="49">
        <f t="shared" si="30"/>
        <v>0.01</v>
      </c>
      <c r="N290" s="40"/>
    </row>
    <row r="291" spans="1:14" ht="15.75" thickBot="1" x14ac:dyDescent="0.3">
      <c r="A291" s="30">
        <f t="shared" si="28"/>
        <v>284</v>
      </c>
      <c r="B291" s="32">
        <f t="shared" si="32"/>
        <v>0</v>
      </c>
      <c r="C291" s="32">
        <f t="shared" si="31"/>
        <v>0</v>
      </c>
      <c r="D291" s="33">
        <f t="shared" si="34"/>
        <v>0</v>
      </c>
      <c r="E291" s="58">
        <f t="shared" si="33"/>
        <v>0</v>
      </c>
      <c r="F291" s="59"/>
      <c r="G291" s="60"/>
      <c r="H291" s="51"/>
      <c r="I291" s="43"/>
      <c r="J291" s="43"/>
      <c r="K291" s="43"/>
      <c r="L291" s="43">
        <f t="shared" si="29"/>
        <v>-115</v>
      </c>
      <c r="M291" s="49">
        <f t="shared" si="30"/>
        <v>0.01</v>
      </c>
      <c r="N291" s="40"/>
    </row>
    <row r="292" spans="1:14" ht="15.75" thickBot="1" x14ac:dyDescent="0.3">
      <c r="A292" s="30">
        <f t="shared" si="28"/>
        <v>285</v>
      </c>
      <c r="B292" s="32">
        <f t="shared" si="32"/>
        <v>0</v>
      </c>
      <c r="C292" s="32">
        <f t="shared" si="31"/>
        <v>0</v>
      </c>
      <c r="D292" s="33">
        <f t="shared" si="34"/>
        <v>0</v>
      </c>
      <c r="E292" s="58">
        <f t="shared" si="33"/>
        <v>0</v>
      </c>
      <c r="F292" s="59"/>
      <c r="G292" s="60"/>
      <c r="H292" s="51"/>
      <c r="I292" s="43"/>
      <c r="J292" s="43"/>
      <c r="K292" s="43"/>
      <c r="L292" s="43">
        <f t="shared" si="29"/>
        <v>-116</v>
      </c>
      <c r="M292" s="49">
        <f t="shared" si="30"/>
        <v>0.01</v>
      </c>
      <c r="N292" s="40"/>
    </row>
    <row r="293" spans="1:14" ht="15.75" thickBot="1" x14ac:dyDescent="0.3">
      <c r="A293" s="30">
        <f t="shared" si="28"/>
        <v>286</v>
      </c>
      <c r="B293" s="32">
        <f t="shared" si="32"/>
        <v>0</v>
      </c>
      <c r="C293" s="32">
        <f t="shared" si="31"/>
        <v>0</v>
      </c>
      <c r="D293" s="33">
        <f t="shared" si="34"/>
        <v>0</v>
      </c>
      <c r="E293" s="58">
        <f t="shared" si="33"/>
        <v>0</v>
      </c>
      <c r="F293" s="59"/>
      <c r="G293" s="60"/>
      <c r="H293" s="51"/>
      <c r="I293" s="43"/>
      <c r="J293" s="43"/>
      <c r="K293" s="43"/>
      <c r="L293" s="43">
        <f t="shared" si="29"/>
        <v>-117</v>
      </c>
      <c r="M293" s="49">
        <f t="shared" si="30"/>
        <v>0.01</v>
      </c>
      <c r="N293" s="40"/>
    </row>
    <row r="294" spans="1:14" ht="15.75" thickBot="1" x14ac:dyDescent="0.3">
      <c r="A294" s="30">
        <f t="shared" si="28"/>
        <v>287</v>
      </c>
      <c r="B294" s="32">
        <f t="shared" si="32"/>
        <v>0</v>
      </c>
      <c r="C294" s="32">
        <f t="shared" si="31"/>
        <v>0</v>
      </c>
      <c r="D294" s="33">
        <f t="shared" si="34"/>
        <v>0</v>
      </c>
      <c r="E294" s="58">
        <f t="shared" si="33"/>
        <v>0</v>
      </c>
      <c r="F294" s="59"/>
      <c r="G294" s="60"/>
      <c r="H294" s="51"/>
      <c r="I294" s="43"/>
      <c r="J294" s="43"/>
      <c r="K294" s="43"/>
      <c r="L294" s="43">
        <f t="shared" si="29"/>
        <v>-118</v>
      </c>
      <c r="M294" s="49">
        <f t="shared" si="30"/>
        <v>0.01</v>
      </c>
      <c r="N294" s="40"/>
    </row>
    <row r="295" spans="1:14" ht="15.75" thickBot="1" x14ac:dyDescent="0.3">
      <c r="A295" s="30">
        <f t="shared" si="28"/>
        <v>288</v>
      </c>
      <c r="B295" s="32">
        <f t="shared" si="32"/>
        <v>0</v>
      </c>
      <c r="C295" s="32">
        <f t="shared" si="31"/>
        <v>0</v>
      </c>
      <c r="D295" s="33">
        <f t="shared" si="34"/>
        <v>0</v>
      </c>
      <c r="E295" s="58">
        <f t="shared" si="33"/>
        <v>0</v>
      </c>
      <c r="F295" s="59"/>
      <c r="G295" s="60"/>
      <c r="H295" s="51"/>
      <c r="I295" s="43"/>
      <c r="J295" s="43"/>
      <c r="K295" s="43"/>
      <c r="L295" s="43">
        <f t="shared" si="29"/>
        <v>-119</v>
      </c>
      <c r="M295" s="49">
        <f t="shared" si="30"/>
        <v>0.01</v>
      </c>
      <c r="N295" s="40"/>
    </row>
    <row r="296" spans="1:14" ht="15.75" thickBot="1" x14ac:dyDescent="0.3">
      <c r="A296" s="30">
        <f t="shared" si="28"/>
        <v>289</v>
      </c>
      <c r="B296" s="32">
        <f t="shared" si="32"/>
        <v>0</v>
      </c>
      <c r="C296" s="32">
        <f t="shared" si="31"/>
        <v>0</v>
      </c>
      <c r="D296" s="33">
        <f t="shared" si="34"/>
        <v>0</v>
      </c>
      <c r="E296" s="58">
        <f t="shared" si="33"/>
        <v>0</v>
      </c>
      <c r="F296" s="59"/>
      <c r="G296" s="60"/>
      <c r="H296" s="51"/>
      <c r="I296" s="43"/>
      <c r="J296" s="43"/>
      <c r="K296" s="43"/>
      <c r="L296" s="43">
        <f t="shared" si="29"/>
        <v>-120</v>
      </c>
      <c r="M296" s="49">
        <f t="shared" si="30"/>
        <v>0.01</v>
      </c>
      <c r="N296" s="40"/>
    </row>
    <row r="297" spans="1:14" ht="15.75" thickBot="1" x14ac:dyDescent="0.3">
      <c r="A297" s="30">
        <f t="shared" si="28"/>
        <v>290</v>
      </c>
      <c r="B297" s="32">
        <f t="shared" si="32"/>
        <v>0</v>
      </c>
      <c r="C297" s="32">
        <f t="shared" si="31"/>
        <v>0</v>
      </c>
      <c r="D297" s="33">
        <f t="shared" si="34"/>
        <v>0</v>
      </c>
      <c r="E297" s="58">
        <f t="shared" si="33"/>
        <v>0</v>
      </c>
      <c r="F297" s="59"/>
      <c r="G297" s="60"/>
      <c r="H297" s="51"/>
      <c r="I297" s="43"/>
      <c r="J297" s="43"/>
      <c r="K297" s="43"/>
      <c r="L297" s="43">
        <f t="shared" si="29"/>
        <v>-121</v>
      </c>
      <c r="M297" s="49">
        <f t="shared" si="30"/>
        <v>0.01</v>
      </c>
      <c r="N297" s="40"/>
    </row>
    <row r="298" spans="1:14" ht="15.75" thickBot="1" x14ac:dyDescent="0.3">
      <c r="A298" s="30">
        <f t="shared" si="28"/>
        <v>291</v>
      </c>
      <c r="B298" s="32">
        <f t="shared" si="32"/>
        <v>0</v>
      </c>
      <c r="C298" s="32">
        <f t="shared" si="31"/>
        <v>0</v>
      </c>
      <c r="D298" s="33">
        <f t="shared" si="34"/>
        <v>0</v>
      </c>
      <c r="E298" s="58">
        <f t="shared" si="33"/>
        <v>0</v>
      </c>
      <c r="F298" s="59"/>
      <c r="G298" s="60"/>
      <c r="H298" s="51"/>
      <c r="I298" s="43"/>
      <c r="J298" s="43"/>
      <c r="K298" s="43"/>
      <c r="L298" s="43">
        <f t="shared" si="29"/>
        <v>-122</v>
      </c>
      <c r="M298" s="49">
        <f t="shared" si="30"/>
        <v>0.01</v>
      </c>
      <c r="N298" s="40"/>
    </row>
    <row r="299" spans="1:14" ht="15.75" thickBot="1" x14ac:dyDescent="0.3">
      <c r="A299" s="30">
        <f t="shared" si="28"/>
        <v>292</v>
      </c>
      <c r="B299" s="32">
        <f t="shared" si="32"/>
        <v>0</v>
      </c>
      <c r="C299" s="32">
        <f t="shared" si="31"/>
        <v>0</v>
      </c>
      <c r="D299" s="33">
        <f t="shared" si="34"/>
        <v>0</v>
      </c>
      <c r="E299" s="58">
        <f t="shared" si="33"/>
        <v>0</v>
      </c>
      <c r="F299" s="59"/>
      <c r="G299" s="60"/>
      <c r="H299" s="51"/>
      <c r="I299" s="43"/>
      <c r="J299" s="43"/>
      <c r="K299" s="43"/>
      <c r="L299" s="43">
        <f t="shared" si="29"/>
        <v>-123</v>
      </c>
      <c r="M299" s="49">
        <f t="shared" si="30"/>
        <v>0.01</v>
      </c>
      <c r="N299" s="40"/>
    </row>
    <row r="300" spans="1:14" ht="15.75" thickBot="1" x14ac:dyDescent="0.3">
      <c r="A300" s="30">
        <f t="shared" si="28"/>
        <v>293</v>
      </c>
      <c r="B300" s="32">
        <f t="shared" si="32"/>
        <v>0</v>
      </c>
      <c r="C300" s="32">
        <f t="shared" si="31"/>
        <v>0</v>
      </c>
      <c r="D300" s="33">
        <f t="shared" si="34"/>
        <v>0</v>
      </c>
      <c r="E300" s="58">
        <f t="shared" si="33"/>
        <v>0</v>
      </c>
      <c r="F300" s="59"/>
      <c r="G300" s="60"/>
      <c r="H300" s="51"/>
      <c r="I300" s="43"/>
      <c r="J300" s="43"/>
      <c r="K300" s="43"/>
      <c r="L300" s="43">
        <f t="shared" si="29"/>
        <v>-124</v>
      </c>
      <c r="M300" s="49">
        <f t="shared" si="30"/>
        <v>0.01</v>
      </c>
      <c r="N300" s="40"/>
    </row>
    <row r="301" spans="1:14" ht="15.75" thickBot="1" x14ac:dyDescent="0.3">
      <c r="A301" s="30">
        <f t="shared" si="28"/>
        <v>294</v>
      </c>
      <c r="B301" s="32">
        <f t="shared" si="32"/>
        <v>0</v>
      </c>
      <c r="C301" s="32">
        <f t="shared" si="31"/>
        <v>0</v>
      </c>
      <c r="D301" s="33">
        <f t="shared" si="34"/>
        <v>0</v>
      </c>
      <c r="E301" s="58">
        <f t="shared" si="33"/>
        <v>0</v>
      </c>
      <c r="F301" s="59"/>
      <c r="G301" s="60"/>
      <c r="H301" s="51"/>
      <c r="I301" s="43"/>
      <c r="J301" s="43"/>
      <c r="K301" s="43"/>
      <c r="L301" s="43">
        <f t="shared" si="29"/>
        <v>-125</v>
      </c>
      <c r="M301" s="49">
        <f t="shared" si="30"/>
        <v>0.01</v>
      </c>
      <c r="N301" s="40"/>
    </row>
    <row r="302" spans="1:14" ht="15.75" thickBot="1" x14ac:dyDescent="0.3">
      <c r="A302" s="30">
        <f t="shared" si="28"/>
        <v>295</v>
      </c>
      <c r="B302" s="32">
        <f t="shared" si="32"/>
        <v>0</v>
      </c>
      <c r="C302" s="32">
        <f t="shared" si="31"/>
        <v>0</v>
      </c>
      <c r="D302" s="33">
        <f t="shared" si="34"/>
        <v>0</v>
      </c>
      <c r="E302" s="58">
        <f t="shared" si="33"/>
        <v>0</v>
      </c>
      <c r="F302" s="59"/>
      <c r="G302" s="60"/>
      <c r="H302" s="51"/>
      <c r="I302" s="43"/>
      <c r="J302" s="43"/>
      <c r="K302" s="43"/>
      <c r="L302" s="43">
        <f t="shared" si="29"/>
        <v>-126</v>
      </c>
      <c r="M302" s="49">
        <f t="shared" si="30"/>
        <v>0.01</v>
      </c>
      <c r="N302" s="40"/>
    </row>
    <row r="303" spans="1:14" ht="15.75" thickBot="1" x14ac:dyDescent="0.3">
      <c r="A303" s="30">
        <f t="shared" si="28"/>
        <v>296</v>
      </c>
      <c r="B303" s="32">
        <f t="shared" si="32"/>
        <v>0</v>
      </c>
      <c r="C303" s="32">
        <f t="shared" si="31"/>
        <v>0</v>
      </c>
      <c r="D303" s="33">
        <f t="shared" si="34"/>
        <v>0</v>
      </c>
      <c r="E303" s="58">
        <f t="shared" si="33"/>
        <v>0</v>
      </c>
      <c r="F303" s="59"/>
      <c r="G303" s="60"/>
      <c r="H303" s="51"/>
      <c r="I303" s="43"/>
      <c r="J303" s="43"/>
      <c r="K303" s="43"/>
      <c r="L303" s="43">
        <f t="shared" si="29"/>
        <v>-127</v>
      </c>
      <c r="M303" s="49">
        <f t="shared" si="30"/>
        <v>0.01</v>
      </c>
      <c r="N303" s="40"/>
    </row>
    <row r="304" spans="1:14" ht="15.75" thickBot="1" x14ac:dyDescent="0.3">
      <c r="A304" s="30">
        <f t="shared" si="28"/>
        <v>297</v>
      </c>
      <c r="B304" s="32">
        <f t="shared" si="32"/>
        <v>0</v>
      </c>
      <c r="C304" s="32">
        <f t="shared" si="31"/>
        <v>0</v>
      </c>
      <c r="D304" s="33">
        <f t="shared" si="34"/>
        <v>0</v>
      </c>
      <c r="E304" s="58">
        <f t="shared" si="33"/>
        <v>0</v>
      </c>
      <c r="F304" s="59"/>
      <c r="G304" s="60"/>
      <c r="H304" s="51"/>
      <c r="I304" s="43"/>
      <c r="J304" s="43"/>
      <c r="K304" s="43"/>
      <c r="L304" s="43">
        <f t="shared" si="29"/>
        <v>-128</v>
      </c>
      <c r="M304" s="49">
        <f t="shared" si="30"/>
        <v>0.01</v>
      </c>
      <c r="N304" s="40"/>
    </row>
    <row r="305" spans="1:14" ht="15.75" thickBot="1" x14ac:dyDescent="0.3">
      <c r="A305" s="30">
        <f t="shared" si="28"/>
        <v>298</v>
      </c>
      <c r="B305" s="32">
        <f t="shared" si="32"/>
        <v>0</v>
      </c>
      <c r="C305" s="32">
        <f t="shared" si="31"/>
        <v>0</v>
      </c>
      <c r="D305" s="33">
        <f t="shared" si="34"/>
        <v>0</v>
      </c>
      <c r="E305" s="58">
        <f t="shared" si="33"/>
        <v>0</v>
      </c>
      <c r="F305" s="59"/>
      <c r="G305" s="60"/>
      <c r="H305" s="51"/>
      <c r="I305" s="43"/>
      <c r="J305" s="43"/>
      <c r="K305" s="43"/>
      <c r="L305" s="43">
        <f t="shared" si="29"/>
        <v>-129</v>
      </c>
      <c r="M305" s="49">
        <f t="shared" si="30"/>
        <v>0.01</v>
      </c>
      <c r="N305" s="40"/>
    </row>
    <row r="306" spans="1:14" ht="15.75" thickBot="1" x14ac:dyDescent="0.3">
      <c r="A306" s="30">
        <f t="shared" si="28"/>
        <v>299</v>
      </c>
      <c r="B306" s="32">
        <f t="shared" si="32"/>
        <v>0</v>
      </c>
      <c r="C306" s="32">
        <f t="shared" si="31"/>
        <v>0</v>
      </c>
      <c r="D306" s="33">
        <f t="shared" si="34"/>
        <v>0</v>
      </c>
      <c r="E306" s="58">
        <f t="shared" si="33"/>
        <v>0</v>
      </c>
      <c r="F306" s="59"/>
      <c r="G306" s="60"/>
      <c r="H306" s="51"/>
      <c r="I306" s="43"/>
      <c r="J306" s="43"/>
      <c r="K306" s="43"/>
      <c r="L306" s="43">
        <f t="shared" si="29"/>
        <v>-130</v>
      </c>
      <c r="M306" s="49">
        <f t="shared" si="30"/>
        <v>0.01</v>
      </c>
      <c r="N306" s="40"/>
    </row>
    <row r="307" spans="1:14" x14ac:dyDescent="0.25">
      <c r="A307" s="30">
        <f t="shared" si="28"/>
        <v>300</v>
      </c>
      <c r="B307" s="32">
        <f t="shared" si="32"/>
        <v>0</v>
      </c>
      <c r="C307" s="32">
        <f t="shared" si="31"/>
        <v>0</v>
      </c>
      <c r="D307" s="33">
        <f t="shared" si="34"/>
        <v>0</v>
      </c>
      <c r="E307" s="58">
        <f t="shared" si="33"/>
        <v>0</v>
      </c>
      <c r="F307" s="59"/>
      <c r="G307" s="60"/>
      <c r="H307" s="51"/>
      <c r="I307" s="43"/>
      <c r="J307" s="43"/>
      <c r="K307" s="43"/>
      <c r="L307" s="43">
        <f t="shared" si="29"/>
        <v>-131</v>
      </c>
      <c r="M307" s="49">
        <f t="shared" si="30"/>
        <v>0.01</v>
      </c>
      <c r="N307" s="40"/>
    </row>
    <row r="308" spans="1:14" x14ac:dyDescent="0.25">
      <c r="A308" s="34"/>
      <c r="B308" s="2"/>
      <c r="C308" s="3"/>
      <c r="D308" s="35"/>
      <c r="E308" s="61"/>
      <c r="F308" s="62"/>
      <c r="G308" s="63"/>
      <c r="H308" s="35"/>
      <c r="I308" s="43"/>
      <c r="J308" s="43"/>
      <c r="K308" s="43"/>
      <c r="L308" s="43"/>
      <c r="M308" s="43"/>
      <c r="N308" s="40"/>
    </row>
    <row r="309" spans="1:14" x14ac:dyDescent="0.25">
      <c r="A309" s="36" t="s">
        <v>19</v>
      </c>
      <c r="B309" s="37"/>
      <c r="C309" s="38">
        <f>SUM(C8:C307)</f>
        <v>2137603.2098400276</v>
      </c>
      <c r="D309" s="39">
        <f>SUM(D8:D307)+F309</f>
        <v>2000000.0000000014</v>
      </c>
      <c r="E309" s="64"/>
      <c r="F309" s="65"/>
      <c r="G309" s="66"/>
      <c r="H309" s="39">
        <f>SUM(H8:H307)</f>
        <v>0</v>
      </c>
      <c r="I309" s="43"/>
      <c r="J309" s="52"/>
      <c r="K309" s="52"/>
      <c r="L309" s="43"/>
      <c r="M309" s="43"/>
      <c r="N309" s="40"/>
    </row>
    <row r="310" spans="1:14" x14ac:dyDescent="0.25">
      <c r="A310" s="24"/>
      <c r="B310" s="14"/>
      <c r="C310" s="15"/>
      <c r="D310" s="26"/>
      <c r="E310" s="67"/>
      <c r="F310" s="68"/>
      <c r="G310" s="69"/>
      <c r="H310" s="26"/>
      <c r="I310" s="43"/>
      <c r="J310" s="43"/>
      <c r="K310" s="43"/>
      <c r="L310" s="43"/>
      <c r="M310" s="43"/>
      <c r="N310" s="40"/>
    </row>
    <row r="311" spans="1:14" x14ac:dyDescent="0.25">
      <c r="F311" s="54"/>
      <c r="G311" s="54"/>
      <c r="H311" s="55"/>
      <c r="I311" s="43"/>
      <c r="J311" s="43"/>
      <c r="K311" s="43"/>
      <c r="L311" s="43"/>
      <c r="M311" s="43"/>
      <c r="N311" s="40"/>
    </row>
    <row r="312" spans="1:14" x14ac:dyDescent="0.25">
      <c r="F312" s="54"/>
      <c r="G312" s="54"/>
      <c r="H312" s="55"/>
      <c r="I312" s="43"/>
      <c r="J312" s="43"/>
      <c r="K312" s="43"/>
      <c r="L312" s="43"/>
      <c r="M312" s="43"/>
      <c r="N312" s="40"/>
    </row>
    <row r="313" spans="1:14" x14ac:dyDescent="0.25">
      <c r="F313" s="54"/>
      <c r="G313" s="54"/>
      <c r="H313" s="55"/>
      <c r="I313" s="43"/>
      <c r="J313" s="43"/>
      <c r="K313" s="43"/>
      <c r="L313" s="43"/>
      <c r="M313" s="43"/>
      <c r="N313" s="40"/>
    </row>
    <row r="314" spans="1:14" x14ac:dyDescent="0.25">
      <c r="F314" s="54"/>
      <c r="G314" s="54"/>
      <c r="H314" s="55"/>
      <c r="I314" s="43"/>
      <c r="J314" s="43"/>
      <c r="K314" s="43"/>
      <c r="L314" s="43"/>
      <c r="M314" s="43"/>
      <c r="N314" s="40"/>
    </row>
    <row r="315" spans="1:14" x14ac:dyDescent="0.25">
      <c r="F315" s="54"/>
      <c r="G315" s="54"/>
      <c r="H315" s="55"/>
      <c r="I315" s="43"/>
      <c r="J315" s="43"/>
      <c r="K315" s="43"/>
      <c r="L315" s="43"/>
      <c r="M315" s="43"/>
      <c r="N315" s="40"/>
    </row>
    <row r="316" spans="1:14" x14ac:dyDescent="0.25">
      <c r="F316" s="54"/>
      <c r="G316" s="54"/>
      <c r="H316" s="55"/>
      <c r="I316" s="43"/>
      <c r="J316" s="43"/>
      <c r="K316" s="43"/>
      <c r="L316" s="43"/>
      <c r="M316" s="43"/>
      <c r="N316" s="40"/>
    </row>
    <row r="317" spans="1:14" x14ac:dyDescent="0.25">
      <c r="F317" s="54"/>
      <c r="G317" s="54"/>
      <c r="H317" s="55"/>
      <c r="I317" s="43"/>
      <c r="J317" s="43"/>
      <c r="K317" s="43"/>
      <c r="L317" s="43"/>
      <c r="M317" s="43"/>
      <c r="N317" s="40"/>
    </row>
    <row r="318" spans="1:14" x14ac:dyDescent="0.25">
      <c r="F318" s="54"/>
      <c r="G318" s="54"/>
      <c r="H318" s="55"/>
      <c r="I318" s="43"/>
      <c r="J318" s="43"/>
      <c r="K318" s="43"/>
      <c r="L318" s="43"/>
      <c r="M318" s="43"/>
      <c r="N318" s="40"/>
    </row>
    <row r="319" spans="1:14" x14ac:dyDescent="0.25">
      <c r="F319" s="54"/>
      <c r="G319" s="54"/>
      <c r="H319" s="55"/>
      <c r="I319" s="43"/>
      <c r="J319" s="43"/>
      <c r="K319" s="43"/>
      <c r="L319" s="43"/>
      <c r="M319" s="43"/>
      <c r="N319" s="40"/>
    </row>
    <row r="320" spans="1:14" x14ac:dyDescent="0.25">
      <c r="F320" s="54"/>
      <c r="G320" s="54"/>
      <c r="H320" s="55"/>
      <c r="I320" s="43"/>
      <c r="J320" s="43"/>
      <c r="K320" s="43"/>
      <c r="L320" s="43"/>
      <c r="M320" s="43"/>
      <c r="N320" s="40"/>
    </row>
    <row r="321" spans="6:14" x14ac:dyDescent="0.25">
      <c r="F321" s="54"/>
      <c r="G321" s="54"/>
      <c r="H321" s="55"/>
      <c r="I321" s="43"/>
      <c r="J321" s="43"/>
      <c r="K321" s="43"/>
      <c r="L321" s="43"/>
      <c r="M321" s="43"/>
      <c r="N321" s="40"/>
    </row>
    <row r="322" spans="6:14" x14ac:dyDescent="0.25">
      <c r="F322" s="54"/>
      <c r="G322" s="54"/>
      <c r="H322" s="55"/>
      <c r="I322" s="43"/>
      <c r="J322" s="43"/>
      <c r="K322" s="43"/>
      <c r="L322" s="43"/>
      <c r="M322" s="43"/>
      <c r="N322" s="40"/>
    </row>
    <row r="323" spans="6:14" x14ac:dyDescent="0.25">
      <c r="F323" s="54"/>
      <c r="G323" s="54"/>
      <c r="H323" s="55"/>
      <c r="I323" s="43"/>
      <c r="J323" s="43"/>
      <c r="K323" s="43"/>
      <c r="L323" s="43"/>
      <c r="M323" s="43"/>
      <c r="N323" s="40"/>
    </row>
    <row r="324" spans="6:14" x14ac:dyDescent="0.25">
      <c r="F324" s="54"/>
      <c r="G324" s="54"/>
      <c r="H324" s="55"/>
      <c r="I324" s="43"/>
      <c r="J324" s="43"/>
      <c r="K324" s="43"/>
      <c r="L324" s="43"/>
      <c r="M324" s="43"/>
      <c r="N324" s="40"/>
    </row>
    <row r="325" spans="6:14" x14ac:dyDescent="0.25">
      <c r="F325" s="54"/>
      <c r="G325" s="54"/>
      <c r="H325" s="55"/>
      <c r="I325" s="43"/>
      <c r="J325" s="43"/>
      <c r="K325" s="43"/>
      <c r="L325" s="43"/>
      <c r="M325" s="43"/>
      <c r="N325" s="40"/>
    </row>
    <row r="326" spans="6:14" x14ac:dyDescent="0.25">
      <c r="F326" s="54"/>
      <c r="G326" s="54"/>
      <c r="H326" s="55"/>
      <c r="I326" s="43"/>
      <c r="J326" s="43"/>
      <c r="K326" s="43"/>
      <c r="L326" s="43"/>
      <c r="M326" s="43"/>
      <c r="N326" s="40"/>
    </row>
    <row r="327" spans="6:14" x14ac:dyDescent="0.25">
      <c r="F327" s="54"/>
      <c r="G327" s="54"/>
      <c r="H327" s="55"/>
      <c r="I327" s="43"/>
      <c r="J327" s="43"/>
      <c r="K327" s="43"/>
      <c r="L327" s="43"/>
      <c r="M327" s="43"/>
      <c r="N327" s="40"/>
    </row>
    <row r="328" spans="6:14" x14ac:dyDescent="0.25">
      <c r="F328" s="54"/>
      <c r="G328" s="54"/>
      <c r="H328" s="55"/>
      <c r="I328" s="43"/>
      <c r="J328" s="43"/>
      <c r="K328" s="43"/>
      <c r="L328" s="43"/>
      <c r="M328" s="43"/>
      <c r="N328" s="40"/>
    </row>
    <row r="329" spans="6:14" x14ac:dyDescent="0.25">
      <c r="F329" s="54"/>
      <c r="G329" s="54"/>
      <c r="H329" s="55"/>
      <c r="I329" s="43"/>
      <c r="J329" s="43"/>
      <c r="K329" s="43"/>
      <c r="L329" s="43"/>
      <c r="M329" s="43"/>
      <c r="N329" s="40"/>
    </row>
    <row r="330" spans="6:14" x14ac:dyDescent="0.25">
      <c r="F330" s="54"/>
      <c r="G330" s="54"/>
      <c r="H330" s="55"/>
      <c r="I330" s="43"/>
      <c r="J330" s="43"/>
      <c r="K330" s="43"/>
      <c r="L330" s="43"/>
      <c r="M330" s="43"/>
      <c r="N330" s="40"/>
    </row>
    <row r="331" spans="6:14" x14ac:dyDescent="0.25">
      <c r="F331" s="54"/>
      <c r="G331" s="54"/>
      <c r="H331" s="55"/>
      <c r="I331" s="43"/>
      <c r="J331" s="43"/>
      <c r="K331" s="43"/>
      <c r="L331" s="43"/>
      <c r="M331" s="43"/>
      <c r="N331" s="40"/>
    </row>
    <row r="332" spans="6:14" x14ac:dyDescent="0.25">
      <c r="F332" s="54"/>
      <c r="G332" s="54"/>
      <c r="H332" s="55"/>
      <c r="I332" s="43"/>
      <c r="J332" s="43"/>
      <c r="K332" s="43"/>
      <c r="L332" s="43"/>
      <c r="M332" s="43"/>
      <c r="N332" s="40"/>
    </row>
    <row r="333" spans="6:14" x14ac:dyDescent="0.25">
      <c r="F333" s="54"/>
      <c r="G333" s="54"/>
      <c r="H333" s="55"/>
      <c r="I333" s="43"/>
      <c r="J333" s="43"/>
      <c r="K333" s="43"/>
      <c r="L333" s="43"/>
      <c r="M333" s="43"/>
      <c r="N333" s="40"/>
    </row>
    <row r="334" spans="6:14" x14ac:dyDescent="0.25">
      <c r="F334" s="54"/>
      <c r="G334" s="54"/>
      <c r="H334" s="55"/>
      <c r="I334" s="43"/>
      <c r="J334" s="43"/>
      <c r="K334" s="43"/>
      <c r="L334" s="43"/>
      <c r="M334" s="43"/>
      <c r="N334" s="40"/>
    </row>
    <row r="335" spans="6:14" x14ac:dyDescent="0.25">
      <c r="F335" s="54"/>
      <c r="G335" s="54"/>
      <c r="H335" s="55"/>
      <c r="I335" s="43"/>
      <c r="J335" s="43"/>
      <c r="K335" s="43"/>
      <c r="L335" s="43"/>
      <c r="M335" s="43"/>
      <c r="N335" s="40"/>
    </row>
    <row r="336" spans="6:14" x14ac:dyDescent="0.25">
      <c r="F336" s="54"/>
      <c r="G336" s="54"/>
      <c r="H336" s="55"/>
      <c r="I336" s="43"/>
      <c r="J336" s="43"/>
      <c r="K336" s="43"/>
      <c r="L336" s="43"/>
      <c r="M336" s="43"/>
      <c r="N336" s="40"/>
    </row>
    <row r="337" spans="6:14" x14ac:dyDescent="0.25">
      <c r="F337" s="54"/>
      <c r="G337" s="54"/>
      <c r="H337" s="55"/>
      <c r="I337" s="43"/>
      <c r="J337" s="43"/>
      <c r="K337" s="43"/>
      <c r="L337" s="43"/>
      <c r="M337" s="43"/>
      <c r="N337" s="40"/>
    </row>
    <row r="338" spans="6:14" x14ac:dyDescent="0.25">
      <c r="F338" s="54"/>
      <c r="G338" s="54"/>
      <c r="H338" s="55"/>
      <c r="I338" s="43"/>
      <c r="J338" s="43"/>
      <c r="K338" s="43"/>
      <c r="L338" s="43"/>
      <c r="M338" s="43"/>
      <c r="N338" s="40"/>
    </row>
    <row r="339" spans="6:14" x14ac:dyDescent="0.25">
      <c r="F339" s="54"/>
      <c r="G339" s="54"/>
      <c r="H339" s="55"/>
      <c r="I339" s="43"/>
      <c r="J339" s="43"/>
      <c r="K339" s="43"/>
      <c r="L339" s="43"/>
      <c r="M339" s="43"/>
      <c r="N339" s="40"/>
    </row>
    <row r="340" spans="6:14" x14ac:dyDescent="0.25">
      <c r="F340" s="54"/>
      <c r="G340" s="54"/>
      <c r="H340" s="55"/>
      <c r="I340" s="43"/>
      <c r="J340" s="43"/>
      <c r="K340" s="43"/>
      <c r="L340" s="43"/>
      <c r="M340" s="43"/>
      <c r="N340" s="40"/>
    </row>
    <row r="341" spans="6:14" x14ac:dyDescent="0.25">
      <c r="F341" s="54"/>
      <c r="G341" s="54"/>
      <c r="H341" s="55"/>
      <c r="I341" s="43"/>
      <c r="J341" s="43"/>
      <c r="K341" s="43"/>
      <c r="L341" s="43"/>
      <c r="M341" s="43"/>
      <c r="N341" s="40"/>
    </row>
    <row r="342" spans="6:14" x14ac:dyDescent="0.25">
      <c r="F342" s="54"/>
      <c r="G342" s="54"/>
      <c r="H342" s="55"/>
      <c r="I342" s="43"/>
      <c r="J342" s="43"/>
      <c r="K342" s="43"/>
      <c r="L342" s="43"/>
      <c r="M342" s="43"/>
      <c r="N342" s="40"/>
    </row>
    <row r="343" spans="6:14" x14ac:dyDescent="0.25">
      <c r="F343" s="54"/>
      <c r="G343" s="54"/>
      <c r="H343" s="55"/>
      <c r="I343" s="43"/>
      <c r="J343" s="43"/>
      <c r="K343" s="43"/>
      <c r="L343" s="43"/>
      <c r="M343" s="43"/>
      <c r="N343" s="40"/>
    </row>
    <row r="344" spans="6:14" x14ac:dyDescent="0.25">
      <c r="F344" s="54"/>
      <c r="G344" s="54"/>
      <c r="H344" s="55"/>
      <c r="I344" s="43"/>
      <c r="J344" s="43"/>
      <c r="K344" s="43"/>
      <c r="L344" s="43"/>
      <c r="M344" s="43"/>
      <c r="N344" s="40"/>
    </row>
    <row r="345" spans="6:14" x14ac:dyDescent="0.25">
      <c r="F345" s="54"/>
      <c r="G345" s="54"/>
      <c r="H345" s="55"/>
      <c r="I345" s="43"/>
      <c r="J345" s="43"/>
      <c r="K345" s="43"/>
      <c r="L345" s="43"/>
      <c r="M345" s="43"/>
      <c r="N345" s="40"/>
    </row>
    <row r="346" spans="6:14" x14ac:dyDescent="0.25">
      <c r="F346" s="54"/>
      <c r="G346" s="54"/>
      <c r="H346" s="55"/>
      <c r="I346" s="43"/>
      <c r="J346" s="43"/>
      <c r="K346" s="43"/>
      <c r="L346" s="43"/>
      <c r="M346" s="43"/>
      <c r="N346" s="40"/>
    </row>
    <row r="347" spans="6:14" x14ac:dyDescent="0.25">
      <c r="F347" s="54"/>
      <c r="G347" s="54"/>
      <c r="H347" s="55"/>
      <c r="I347" s="43"/>
      <c r="J347" s="43"/>
      <c r="K347" s="43"/>
      <c r="L347" s="43"/>
      <c r="M347" s="43"/>
      <c r="N347" s="40"/>
    </row>
    <row r="348" spans="6:14" x14ac:dyDescent="0.25">
      <c r="F348" s="54"/>
      <c r="G348" s="54"/>
      <c r="H348" s="55"/>
      <c r="I348" s="43"/>
      <c r="J348" s="43"/>
      <c r="K348" s="43"/>
      <c r="L348" s="43"/>
      <c r="M348" s="43"/>
      <c r="N348" s="40"/>
    </row>
    <row r="349" spans="6:14" x14ac:dyDescent="0.25">
      <c r="F349" s="54"/>
      <c r="G349" s="54"/>
      <c r="H349" s="55"/>
      <c r="I349" s="43"/>
      <c r="J349" s="43"/>
      <c r="K349" s="43"/>
      <c r="L349" s="43"/>
      <c r="M349" s="43"/>
      <c r="N349" s="40"/>
    </row>
    <row r="350" spans="6:14" x14ac:dyDescent="0.25">
      <c r="F350" s="54"/>
      <c r="G350" s="54"/>
      <c r="H350" s="55"/>
      <c r="I350" s="43"/>
      <c r="J350" s="43"/>
      <c r="K350" s="43"/>
      <c r="L350" s="43"/>
      <c r="M350" s="43"/>
      <c r="N350" s="40"/>
    </row>
    <row r="351" spans="6:14" x14ac:dyDescent="0.25">
      <c r="F351" s="54"/>
      <c r="G351" s="54"/>
      <c r="H351" s="55"/>
      <c r="I351" s="43"/>
      <c r="J351" s="43"/>
      <c r="K351" s="43"/>
      <c r="L351" s="43"/>
      <c r="M351" s="43"/>
      <c r="N351" s="40"/>
    </row>
    <row r="352" spans="6:14" x14ac:dyDescent="0.25">
      <c r="F352" s="54"/>
      <c r="G352" s="54"/>
      <c r="H352" s="55"/>
      <c r="I352" s="43"/>
      <c r="J352" s="43"/>
      <c r="K352" s="43"/>
      <c r="L352" s="43"/>
      <c r="M352" s="43"/>
      <c r="N352" s="40"/>
    </row>
    <row r="353" spans="6:14" x14ac:dyDescent="0.25">
      <c r="F353" s="54"/>
      <c r="G353" s="54"/>
      <c r="H353" s="55"/>
      <c r="I353" s="43"/>
      <c r="J353" s="43"/>
      <c r="K353" s="43"/>
      <c r="L353" s="43"/>
      <c r="M353" s="43"/>
      <c r="N353" s="40"/>
    </row>
    <row r="354" spans="6:14" x14ac:dyDescent="0.25">
      <c r="F354" s="54"/>
      <c r="G354" s="54"/>
      <c r="H354" s="55"/>
      <c r="I354" s="43"/>
      <c r="J354" s="43"/>
      <c r="K354" s="43"/>
      <c r="L354" s="43"/>
      <c r="M354" s="43"/>
      <c r="N354" s="40"/>
    </row>
    <row r="355" spans="6:14" x14ac:dyDescent="0.25">
      <c r="F355" s="54"/>
      <c r="G355" s="54"/>
      <c r="H355" s="55"/>
      <c r="I355" s="43"/>
      <c r="J355" s="43"/>
      <c r="K355" s="43"/>
      <c r="L355" s="43"/>
      <c r="M355" s="43"/>
      <c r="N355" s="40"/>
    </row>
    <row r="356" spans="6:14" x14ac:dyDescent="0.25">
      <c r="I356" s="43"/>
      <c r="J356" s="43"/>
      <c r="K356" s="43"/>
      <c r="L356" s="43"/>
      <c r="M356" s="43"/>
      <c r="N356" s="40"/>
    </row>
    <row r="357" spans="6:14" x14ac:dyDescent="0.25">
      <c r="I357" s="43"/>
      <c r="J357" s="43"/>
      <c r="K357" s="43"/>
      <c r="L357" s="43"/>
      <c r="M357" s="43"/>
      <c r="N357" s="40"/>
    </row>
    <row r="358" spans="6:14" x14ac:dyDescent="0.25">
      <c r="I358" s="43"/>
      <c r="J358" s="43"/>
      <c r="K358" s="43"/>
      <c r="L358" s="43"/>
      <c r="M358" s="43"/>
      <c r="N358" s="40"/>
    </row>
    <row r="359" spans="6:14" x14ac:dyDescent="0.25">
      <c r="I359" s="43"/>
      <c r="J359" s="43"/>
      <c r="K359" s="43"/>
      <c r="L359" s="43"/>
      <c r="M359" s="43"/>
      <c r="N359" s="40"/>
    </row>
    <row r="360" spans="6:14" x14ac:dyDescent="0.25">
      <c r="I360" s="43"/>
      <c r="J360" s="43"/>
      <c r="K360" s="43"/>
      <c r="L360" s="43"/>
      <c r="M360" s="43"/>
      <c r="N360" s="40"/>
    </row>
    <row r="361" spans="6:14" x14ac:dyDescent="0.25">
      <c r="I361" s="43"/>
      <c r="J361" s="43"/>
      <c r="K361" s="43"/>
      <c r="L361" s="43"/>
      <c r="M361" s="43"/>
      <c r="N361" s="40"/>
    </row>
    <row r="362" spans="6:14" x14ac:dyDescent="0.25">
      <c r="I362" s="43"/>
      <c r="J362" s="43"/>
      <c r="K362" s="43"/>
      <c r="L362" s="43"/>
      <c r="M362" s="43"/>
      <c r="N362" s="40"/>
    </row>
    <row r="363" spans="6:14" x14ac:dyDescent="0.25">
      <c r="I363" s="43"/>
      <c r="J363" s="43"/>
      <c r="K363" s="43"/>
      <c r="L363" s="43"/>
      <c r="M363" s="43"/>
      <c r="N363" s="40"/>
    </row>
    <row r="364" spans="6:14" x14ac:dyDescent="0.25">
      <c r="I364" s="43"/>
      <c r="J364" s="43"/>
      <c r="K364" s="43"/>
      <c r="L364" s="43"/>
      <c r="M364" s="43"/>
      <c r="N364" s="40"/>
    </row>
    <row r="365" spans="6:14" x14ac:dyDescent="0.25">
      <c r="I365" s="43"/>
      <c r="J365" s="43"/>
      <c r="K365" s="43"/>
      <c r="L365" s="43"/>
      <c r="M365" s="43"/>
      <c r="N365" s="40"/>
    </row>
    <row r="366" spans="6:14" x14ac:dyDescent="0.25">
      <c r="I366" s="43"/>
      <c r="J366" s="43"/>
      <c r="K366" s="43"/>
      <c r="L366" s="43"/>
      <c r="M366" s="43"/>
      <c r="N366" s="40"/>
    </row>
    <row r="367" spans="6:14" x14ac:dyDescent="0.25">
      <c r="I367" s="43"/>
      <c r="J367" s="43"/>
      <c r="K367" s="43"/>
      <c r="L367" s="43"/>
      <c r="M367" s="43"/>
      <c r="N367" s="40"/>
    </row>
    <row r="368" spans="6:14" x14ac:dyDescent="0.25">
      <c r="I368" s="43"/>
      <c r="J368" s="43"/>
      <c r="K368" s="43"/>
      <c r="L368" s="43"/>
      <c r="M368" s="43"/>
      <c r="N368" s="40"/>
    </row>
    <row r="369" spans="9:14" x14ac:dyDescent="0.25">
      <c r="I369" s="43"/>
      <c r="J369" s="43"/>
      <c r="K369" s="43"/>
      <c r="L369" s="43"/>
      <c r="M369" s="43"/>
      <c r="N369" s="40"/>
    </row>
    <row r="370" spans="9:14" x14ac:dyDescent="0.25">
      <c r="I370" s="43"/>
      <c r="J370" s="43"/>
      <c r="K370" s="43"/>
      <c r="L370" s="43"/>
      <c r="M370" s="43"/>
      <c r="N370" s="40"/>
    </row>
    <row r="371" spans="9:14" x14ac:dyDescent="0.25">
      <c r="I371" s="43"/>
      <c r="J371" s="43"/>
      <c r="K371" s="43"/>
      <c r="L371" s="43"/>
      <c r="M371" s="43"/>
      <c r="N371" s="40"/>
    </row>
    <row r="372" spans="9:14" x14ac:dyDescent="0.25">
      <c r="I372" s="43"/>
      <c r="J372" s="43"/>
      <c r="K372" s="43"/>
      <c r="L372" s="43"/>
      <c r="M372" s="43"/>
      <c r="N372" s="40"/>
    </row>
    <row r="373" spans="9:14" x14ac:dyDescent="0.25">
      <c r="I373" s="43"/>
      <c r="J373" s="43"/>
      <c r="K373" s="43"/>
      <c r="L373" s="43"/>
      <c r="M373" s="43"/>
      <c r="N373" s="40"/>
    </row>
    <row r="374" spans="9:14" x14ac:dyDescent="0.25">
      <c r="I374" s="43"/>
      <c r="J374" s="43"/>
      <c r="K374" s="43"/>
      <c r="L374" s="43"/>
      <c r="M374" s="43"/>
      <c r="N374" s="40"/>
    </row>
    <row r="375" spans="9:14" x14ac:dyDescent="0.25">
      <c r="I375" s="43"/>
      <c r="J375" s="43"/>
      <c r="K375" s="43"/>
      <c r="L375" s="43"/>
      <c r="M375" s="43"/>
      <c r="N375" s="40"/>
    </row>
    <row r="376" spans="9:14" x14ac:dyDescent="0.25">
      <c r="I376" s="43"/>
      <c r="J376" s="43"/>
      <c r="K376" s="43"/>
      <c r="L376" s="43"/>
      <c r="M376" s="43"/>
      <c r="N376" s="40"/>
    </row>
    <row r="377" spans="9:14" x14ac:dyDescent="0.25">
      <c r="I377" s="43"/>
      <c r="J377" s="43"/>
      <c r="K377" s="43"/>
      <c r="L377" s="43"/>
      <c r="M377" s="43"/>
      <c r="N377" s="40"/>
    </row>
    <row r="378" spans="9:14" x14ac:dyDescent="0.25">
      <c r="I378" s="43"/>
      <c r="J378" s="43"/>
      <c r="K378" s="43"/>
      <c r="L378" s="43"/>
      <c r="M378" s="43"/>
      <c r="N378" s="40"/>
    </row>
    <row r="379" spans="9:14" x14ac:dyDescent="0.25">
      <c r="I379" s="43"/>
      <c r="J379" s="43"/>
      <c r="K379" s="43"/>
      <c r="L379" s="43"/>
      <c r="M379" s="43"/>
      <c r="N379" s="40"/>
    </row>
    <row r="380" spans="9:14" x14ac:dyDescent="0.25">
      <c r="I380" s="43"/>
      <c r="J380" s="43"/>
      <c r="K380" s="43"/>
      <c r="L380" s="43"/>
      <c r="M380" s="43"/>
      <c r="N380" s="40"/>
    </row>
    <row r="381" spans="9:14" x14ac:dyDescent="0.25">
      <c r="I381" s="43"/>
      <c r="J381" s="43"/>
      <c r="K381" s="43"/>
      <c r="L381" s="43"/>
      <c r="M381" s="43"/>
      <c r="N381" s="40"/>
    </row>
    <row r="382" spans="9:14" x14ac:dyDescent="0.25">
      <c r="I382" s="43"/>
      <c r="J382" s="43"/>
      <c r="K382" s="43"/>
      <c r="L382" s="43"/>
      <c r="M382" s="43"/>
      <c r="N382" s="40"/>
    </row>
    <row r="383" spans="9:14" x14ac:dyDescent="0.25">
      <c r="I383" s="43"/>
      <c r="J383" s="43"/>
      <c r="K383" s="43"/>
      <c r="L383" s="43"/>
      <c r="M383" s="43"/>
      <c r="N383" s="40"/>
    </row>
    <row r="384" spans="9:14" x14ac:dyDescent="0.25">
      <c r="I384" s="43"/>
      <c r="J384" s="43"/>
      <c r="K384" s="43"/>
      <c r="L384" s="43"/>
      <c r="M384" s="43"/>
      <c r="N384" s="40"/>
    </row>
    <row r="385" spans="9:14" x14ac:dyDescent="0.25">
      <c r="I385" s="43"/>
      <c r="J385" s="43"/>
      <c r="K385" s="43"/>
      <c r="L385" s="43"/>
      <c r="M385" s="43"/>
      <c r="N385" s="40"/>
    </row>
    <row r="386" spans="9:14" x14ac:dyDescent="0.25">
      <c r="I386" s="43"/>
      <c r="J386" s="43"/>
      <c r="K386" s="43"/>
      <c r="L386" s="43"/>
      <c r="M386" s="43"/>
      <c r="N386" s="40"/>
    </row>
    <row r="387" spans="9:14" x14ac:dyDescent="0.25">
      <c r="I387" s="43"/>
      <c r="J387" s="43"/>
      <c r="K387" s="43"/>
      <c r="L387" s="43"/>
      <c r="M387" s="43"/>
      <c r="N387" s="40"/>
    </row>
    <row r="388" spans="9:14" x14ac:dyDescent="0.25">
      <c r="I388" s="43"/>
      <c r="J388" s="43"/>
      <c r="K388" s="43"/>
      <c r="L388" s="43"/>
      <c r="M388" s="43"/>
      <c r="N388" s="40"/>
    </row>
    <row r="389" spans="9:14" x14ac:dyDescent="0.25">
      <c r="I389" s="43"/>
      <c r="J389" s="43"/>
      <c r="K389" s="43"/>
      <c r="L389" s="43"/>
      <c r="M389" s="43"/>
      <c r="N389" s="40"/>
    </row>
    <row r="390" spans="9:14" x14ac:dyDescent="0.25">
      <c r="I390" s="43"/>
      <c r="J390" s="43"/>
      <c r="K390" s="43"/>
      <c r="L390" s="43"/>
      <c r="M390" s="43"/>
      <c r="N390" s="40"/>
    </row>
    <row r="391" spans="9:14" x14ac:dyDescent="0.25">
      <c r="I391" s="43"/>
      <c r="J391" s="43"/>
      <c r="K391" s="43"/>
      <c r="L391" s="43"/>
      <c r="M391" s="43"/>
      <c r="N391" s="40"/>
    </row>
    <row r="392" spans="9:14" x14ac:dyDescent="0.25">
      <c r="I392" s="43"/>
      <c r="J392" s="43"/>
      <c r="K392" s="43"/>
      <c r="L392" s="43"/>
      <c r="M392" s="43"/>
      <c r="N392" s="40"/>
    </row>
    <row r="393" spans="9:14" x14ac:dyDescent="0.25">
      <c r="I393" s="43"/>
      <c r="J393" s="43"/>
      <c r="K393" s="43"/>
      <c r="L393" s="43"/>
      <c r="M393" s="43"/>
      <c r="N393" s="40"/>
    </row>
    <row r="394" spans="9:14" x14ac:dyDescent="0.25">
      <c r="I394" s="43"/>
      <c r="J394" s="43"/>
      <c r="K394" s="43"/>
      <c r="L394" s="43"/>
      <c r="M394" s="43"/>
      <c r="N394" s="40"/>
    </row>
    <row r="395" spans="9:14" x14ac:dyDescent="0.25">
      <c r="I395" s="43"/>
      <c r="J395" s="43"/>
      <c r="K395" s="43"/>
      <c r="L395" s="43"/>
      <c r="M395" s="43"/>
      <c r="N395" s="40"/>
    </row>
    <row r="396" spans="9:14" x14ac:dyDescent="0.25">
      <c r="I396" s="43"/>
      <c r="J396" s="43"/>
      <c r="K396" s="43"/>
      <c r="L396" s="43"/>
      <c r="M396" s="43"/>
      <c r="N396" s="40"/>
    </row>
    <row r="397" spans="9:14" x14ac:dyDescent="0.25">
      <c r="I397" s="43"/>
      <c r="J397" s="43"/>
      <c r="K397" s="43"/>
      <c r="L397" s="43"/>
      <c r="M397" s="43"/>
      <c r="N397" s="40"/>
    </row>
    <row r="398" spans="9:14" x14ac:dyDescent="0.25">
      <c r="I398" s="43"/>
      <c r="J398" s="43"/>
      <c r="K398" s="43"/>
      <c r="L398" s="43"/>
      <c r="M398" s="43"/>
      <c r="N398" s="40"/>
    </row>
    <row r="399" spans="9:14" x14ac:dyDescent="0.25">
      <c r="I399" s="43"/>
      <c r="J399" s="43"/>
      <c r="K399" s="43"/>
      <c r="L399" s="43"/>
      <c r="M399" s="43"/>
      <c r="N399" s="40"/>
    </row>
    <row r="400" spans="9:14" x14ac:dyDescent="0.25">
      <c r="I400" s="43"/>
      <c r="J400" s="43"/>
      <c r="K400" s="43"/>
      <c r="L400" s="43"/>
      <c r="M400" s="43"/>
      <c r="N400" s="40"/>
    </row>
    <row r="401" spans="9:14" x14ac:dyDescent="0.25">
      <c r="I401" s="43"/>
      <c r="J401" s="43"/>
      <c r="K401" s="43"/>
      <c r="L401" s="43"/>
      <c r="M401" s="43"/>
      <c r="N401" s="40"/>
    </row>
    <row r="402" spans="9:14" x14ac:dyDescent="0.25">
      <c r="I402" s="43"/>
      <c r="J402" s="43"/>
      <c r="K402" s="43"/>
      <c r="L402" s="43"/>
      <c r="M402" s="43"/>
      <c r="N402" s="40"/>
    </row>
    <row r="403" spans="9:14" x14ac:dyDescent="0.25">
      <c r="I403" s="43"/>
      <c r="J403" s="43"/>
      <c r="K403" s="43"/>
      <c r="L403" s="43"/>
      <c r="M403" s="43"/>
      <c r="N403" s="40"/>
    </row>
    <row r="404" spans="9:14" x14ac:dyDescent="0.25">
      <c r="I404" s="43"/>
      <c r="J404" s="43"/>
      <c r="K404" s="43"/>
      <c r="L404" s="43"/>
      <c r="M404" s="43"/>
      <c r="N404" s="40"/>
    </row>
    <row r="405" spans="9:14" x14ac:dyDescent="0.25">
      <c r="I405" s="43"/>
      <c r="J405" s="43"/>
      <c r="K405" s="43"/>
      <c r="L405" s="43"/>
      <c r="M405" s="43"/>
      <c r="N405" s="40"/>
    </row>
    <row r="406" spans="9:14" x14ac:dyDescent="0.25">
      <c r="I406" s="43"/>
      <c r="J406" s="43"/>
      <c r="K406" s="43"/>
      <c r="L406" s="43"/>
      <c r="M406" s="43"/>
      <c r="N406" s="40"/>
    </row>
    <row r="407" spans="9:14" x14ac:dyDescent="0.25">
      <c r="I407" s="43"/>
      <c r="J407" s="43"/>
      <c r="K407" s="43"/>
      <c r="L407" s="43"/>
      <c r="M407" s="43"/>
      <c r="N407" s="40"/>
    </row>
    <row r="408" spans="9:14" x14ac:dyDescent="0.25">
      <c r="I408" s="43"/>
      <c r="J408" s="43"/>
      <c r="K408" s="43"/>
      <c r="L408" s="43"/>
      <c r="M408" s="43"/>
      <c r="N408" s="40"/>
    </row>
    <row r="409" spans="9:14" x14ac:dyDescent="0.25">
      <c r="I409" s="43"/>
      <c r="J409" s="43"/>
      <c r="K409" s="43"/>
      <c r="L409" s="43"/>
      <c r="M409" s="43"/>
      <c r="N409" s="40"/>
    </row>
    <row r="410" spans="9:14" x14ac:dyDescent="0.25">
      <c r="I410" s="43"/>
      <c r="J410" s="43"/>
      <c r="K410" s="43"/>
      <c r="L410" s="43"/>
      <c r="M410" s="43"/>
      <c r="N410" s="40"/>
    </row>
    <row r="411" spans="9:14" x14ac:dyDescent="0.25">
      <c r="I411" s="43"/>
      <c r="J411" s="43"/>
      <c r="K411" s="43"/>
      <c r="L411" s="43"/>
      <c r="M411" s="43"/>
      <c r="N411" s="40"/>
    </row>
    <row r="412" spans="9:14" x14ac:dyDescent="0.25">
      <c r="I412" s="43"/>
      <c r="J412" s="43"/>
      <c r="K412" s="43"/>
      <c r="L412" s="43"/>
      <c r="M412" s="43"/>
      <c r="N412" s="40"/>
    </row>
    <row r="413" spans="9:14" x14ac:dyDescent="0.25">
      <c r="I413" s="43"/>
      <c r="J413" s="43"/>
      <c r="K413" s="43"/>
      <c r="L413" s="43"/>
      <c r="M413" s="43"/>
      <c r="N413" s="40"/>
    </row>
    <row r="414" spans="9:14" x14ac:dyDescent="0.25">
      <c r="I414" s="43"/>
      <c r="J414" s="43"/>
      <c r="K414" s="43"/>
      <c r="L414" s="43"/>
      <c r="M414" s="43"/>
      <c r="N414" s="40"/>
    </row>
    <row r="415" spans="9:14" x14ac:dyDescent="0.25">
      <c r="I415" s="43"/>
      <c r="J415" s="43"/>
      <c r="K415" s="43"/>
      <c r="L415" s="43"/>
      <c r="M415" s="43"/>
      <c r="N415" s="40"/>
    </row>
    <row r="416" spans="9:14" x14ac:dyDescent="0.25">
      <c r="I416" s="43"/>
      <c r="J416" s="43"/>
      <c r="K416" s="43"/>
      <c r="L416" s="43"/>
      <c r="M416" s="43"/>
      <c r="N416" s="40"/>
    </row>
    <row r="417" spans="9:14" x14ac:dyDescent="0.25">
      <c r="I417" s="43"/>
      <c r="J417" s="43"/>
      <c r="K417" s="43"/>
      <c r="L417" s="43"/>
      <c r="M417" s="43"/>
      <c r="N417" s="40"/>
    </row>
    <row r="418" spans="9:14" x14ac:dyDescent="0.25">
      <c r="I418" s="43"/>
      <c r="J418" s="43"/>
      <c r="K418" s="43"/>
      <c r="L418" s="43"/>
      <c r="M418" s="43"/>
      <c r="N418" s="40"/>
    </row>
    <row r="419" spans="9:14" x14ac:dyDescent="0.25">
      <c r="I419" s="43"/>
      <c r="J419" s="43"/>
      <c r="K419" s="43"/>
      <c r="L419" s="43"/>
      <c r="M419" s="43"/>
      <c r="N419" s="40"/>
    </row>
    <row r="420" spans="9:14" x14ac:dyDescent="0.25">
      <c r="I420" s="43"/>
      <c r="J420" s="43"/>
      <c r="K420" s="43"/>
      <c r="L420" s="43"/>
      <c r="M420" s="43"/>
      <c r="N420" s="40"/>
    </row>
    <row r="421" spans="9:14" x14ac:dyDescent="0.25">
      <c r="I421" s="43"/>
      <c r="J421" s="43"/>
      <c r="K421" s="43"/>
      <c r="L421" s="43"/>
      <c r="M421" s="43"/>
      <c r="N421" s="40"/>
    </row>
    <row r="422" spans="9:14" x14ac:dyDescent="0.25">
      <c r="I422" s="43"/>
      <c r="J422" s="43"/>
      <c r="K422" s="43"/>
      <c r="L422" s="43"/>
      <c r="M422" s="43"/>
      <c r="N422" s="40"/>
    </row>
    <row r="423" spans="9:14" x14ac:dyDescent="0.25">
      <c r="I423" s="43"/>
      <c r="J423" s="43"/>
      <c r="K423" s="43"/>
      <c r="L423" s="43"/>
      <c r="M423" s="43"/>
      <c r="N423" s="40"/>
    </row>
    <row r="424" spans="9:14" x14ac:dyDescent="0.25">
      <c r="I424" s="43"/>
      <c r="J424" s="43"/>
      <c r="K424" s="43"/>
      <c r="L424" s="43"/>
      <c r="M424" s="43"/>
      <c r="N424" s="40"/>
    </row>
    <row r="425" spans="9:14" x14ac:dyDescent="0.25">
      <c r="I425" s="43"/>
      <c r="J425" s="43"/>
      <c r="K425" s="43"/>
      <c r="L425" s="43"/>
      <c r="M425" s="43"/>
      <c r="N425" s="40"/>
    </row>
    <row r="426" spans="9:14" x14ac:dyDescent="0.25">
      <c r="I426" s="43"/>
      <c r="J426" s="43"/>
      <c r="K426" s="43"/>
      <c r="L426" s="43"/>
      <c r="M426" s="43"/>
      <c r="N426" s="40"/>
    </row>
    <row r="427" spans="9:14" x14ac:dyDescent="0.25">
      <c r="I427" s="43"/>
      <c r="J427" s="43"/>
      <c r="K427" s="43"/>
      <c r="L427" s="43"/>
      <c r="M427" s="43"/>
      <c r="N427" s="40"/>
    </row>
    <row r="428" spans="9:14" x14ac:dyDescent="0.25">
      <c r="I428" s="43"/>
      <c r="J428" s="43"/>
      <c r="K428" s="43"/>
      <c r="L428" s="43"/>
      <c r="M428" s="43"/>
      <c r="N428" s="40"/>
    </row>
    <row r="429" spans="9:14" x14ac:dyDescent="0.25">
      <c r="I429" s="43"/>
      <c r="J429" s="43"/>
      <c r="K429" s="43"/>
      <c r="L429" s="43"/>
      <c r="M429" s="43"/>
      <c r="N429" s="40"/>
    </row>
    <row r="430" spans="9:14" x14ac:dyDescent="0.25">
      <c r="I430" s="43"/>
      <c r="J430" s="43"/>
      <c r="K430" s="43"/>
      <c r="L430" s="43"/>
      <c r="M430" s="43"/>
      <c r="N430" s="40"/>
    </row>
    <row r="431" spans="9:14" x14ac:dyDescent="0.25">
      <c r="I431" s="43"/>
      <c r="J431" s="43"/>
      <c r="K431" s="43"/>
      <c r="L431" s="43"/>
      <c r="M431" s="43"/>
      <c r="N431" s="40"/>
    </row>
    <row r="432" spans="9:14" x14ac:dyDescent="0.25">
      <c r="I432" s="43"/>
      <c r="J432" s="43"/>
      <c r="K432" s="43"/>
      <c r="L432" s="43"/>
      <c r="M432" s="43"/>
      <c r="N432" s="40"/>
    </row>
    <row r="433" spans="9:14" x14ac:dyDescent="0.25">
      <c r="I433" s="43"/>
      <c r="J433" s="43"/>
      <c r="K433" s="43"/>
      <c r="L433" s="43"/>
      <c r="M433" s="43"/>
      <c r="N433" s="40"/>
    </row>
    <row r="434" spans="9:14" x14ac:dyDescent="0.25">
      <c r="I434" s="43"/>
      <c r="J434" s="43"/>
      <c r="K434" s="43"/>
      <c r="L434" s="43"/>
      <c r="M434" s="43"/>
      <c r="N434" s="40"/>
    </row>
    <row r="435" spans="9:14" x14ac:dyDescent="0.25">
      <c r="I435" s="43"/>
      <c r="J435" s="43"/>
      <c r="K435" s="43"/>
      <c r="L435" s="43"/>
      <c r="M435" s="43"/>
      <c r="N435" s="40"/>
    </row>
    <row r="436" spans="9:14" x14ac:dyDescent="0.25">
      <c r="I436" s="43"/>
      <c r="J436" s="43"/>
      <c r="K436" s="43"/>
      <c r="L436" s="43"/>
      <c r="M436" s="43"/>
      <c r="N436" s="40"/>
    </row>
    <row r="437" spans="9:14" x14ac:dyDescent="0.25">
      <c r="I437" s="43"/>
      <c r="J437" s="43"/>
      <c r="K437" s="43"/>
      <c r="L437" s="43"/>
      <c r="M437" s="43"/>
      <c r="N437" s="40"/>
    </row>
    <row r="438" spans="9:14" x14ac:dyDescent="0.25">
      <c r="I438" s="43"/>
      <c r="J438" s="43"/>
      <c r="K438" s="43"/>
      <c r="L438" s="43"/>
      <c r="M438" s="43"/>
      <c r="N438" s="40"/>
    </row>
    <row r="439" spans="9:14" x14ac:dyDescent="0.25">
      <c r="I439" s="43"/>
      <c r="J439" s="43"/>
      <c r="K439" s="43"/>
      <c r="L439" s="43"/>
      <c r="M439" s="43"/>
      <c r="N439" s="40"/>
    </row>
    <row r="440" spans="9:14" x14ac:dyDescent="0.25">
      <c r="I440" s="43"/>
      <c r="J440" s="43"/>
      <c r="K440" s="43"/>
      <c r="L440" s="43"/>
      <c r="M440" s="43"/>
      <c r="N440" s="40"/>
    </row>
    <row r="441" spans="9:14" x14ac:dyDescent="0.25">
      <c r="I441" s="43"/>
      <c r="J441" s="43"/>
      <c r="K441" s="43"/>
      <c r="L441" s="43"/>
      <c r="M441" s="43"/>
      <c r="N441" s="40"/>
    </row>
    <row r="442" spans="9:14" x14ac:dyDescent="0.25">
      <c r="I442" s="43"/>
      <c r="J442" s="43"/>
      <c r="K442" s="43"/>
      <c r="L442" s="43"/>
      <c r="M442" s="43"/>
      <c r="N442" s="40"/>
    </row>
    <row r="443" spans="9:14" x14ac:dyDescent="0.25">
      <c r="I443" s="43"/>
      <c r="J443" s="43"/>
      <c r="K443" s="43"/>
      <c r="L443" s="43"/>
      <c r="M443" s="43"/>
      <c r="N443" s="40"/>
    </row>
    <row r="444" spans="9:14" x14ac:dyDescent="0.25">
      <c r="I444" s="43"/>
      <c r="J444" s="43"/>
      <c r="K444" s="43"/>
      <c r="L444" s="43"/>
      <c r="M444" s="43"/>
      <c r="N444" s="40"/>
    </row>
    <row r="445" spans="9:14" x14ac:dyDescent="0.25">
      <c r="I445" s="43"/>
      <c r="J445" s="43"/>
      <c r="K445" s="43"/>
      <c r="L445" s="43"/>
      <c r="M445" s="43"/>
      <c r="N445" s="40"/>
    </row>
    <row r="446" spans="9:14" x14ac:dyDescent="0.25">
      <c r="I446" s="43"/>
      <c r="J446" s="43"/>
      <c r="K446" s="43"/>
      <c r="L446" s="43"/>
      <c r="M446" s="43"/>
      <c r="N446" s="40"/>
    </row>
    <row r="447" spans="9:14" x14ac:dyDescent="0.25">
      <c r="I447" s="43"/>
      <c r="J447" s="43"/>
      <c r="K447" s="43"/>
      <c r="L447" s="43"/>
      <c r="M447" s="43"/>
      <c r="N447" s="40"/>
    </row>
    <row r="448" spans="9:14" x14ac:dyDescent="0.25">
      <c r="I448" s="43"/>
      <c r="J448" s="43"/>
      <c r="K448" s="43"/>
      <c r="L448" s="43"/>
      <c r="M448" s="43"/>
      <c r="N448" s="40"/>
    </row>
    <row r="449" spans="9:14" x14ac:dyDescent="0.25">
      <c r="I449" s="43"/>
      <c r="J449" s="43"/>
      <c r="K449" s="43"/>
      <c r="L449" s="43"/>
      <c r="M449" s="43"/>
      <c r="N449" s="40"/>
    </row>
    <row r="450" spans="9:14" x14ac:dyDescent="0.25">
      <c r="I450" s="43"/>
      <c r="J450" s="43"/>
      <c r="K450" s="43"/>
      <c r="L450" s="43"/>
      <c r="M450" s="43"/>
      <c r="N450" s="40"/>
    </row>
    <row r="451" spans="9:14" x14ac:dyDescent="0.25">
      <c r="I451" s="43"/>
      <c r="J451" s="43"/>
      <c r="K451" s="43"/>
      <c r="L451" s="43"/>
      <c r="M451" s="43"/>
      <c r="N451" s="40"/>
    </row>
    <row r="452" spans="9:14" x14ac:dyDescent="0.25">
      <c r="I452" s="43"/>
      <c r="J452" s="43"/>
      <c r="K452" s="43"/>
      <c r="L452" s="43"/>
      <c r="M452" s="43"/>
      <c r="N452" s="40"/>
    </row>
    <row r="453" spans="9:14" x14ac:dyDescent="0.25">
      <c r="I453" s="43"/>
      <c r="J453" s="43"/>
      <c r="K453" s="43"/>
      <c r="L453" s="43"/>
      <c r="M453" s="43"/>
      <c r="N453" s="40"/>
    </row>
    <row r="454" spans="9:14" x14ac:dyDescent="0.25">
      <c r="I454" s="43"/>
      <c r="J454" s="43"/>
      <c r="K454" s="43"/>
      <c r="L454" s="43"/>
      <c r="M454" s="43"/>
      <c r="N454" s="40"/>
    </row>
    <row r="455" spans="9:14" x14ac:dyDescent="0.25">
      <c r="I455" s="43"/>
      <c r="J455" s="43"/>
      <c r="K455" s="43"/>
      <c r="L455" s="43"/>
      <c r="M455" s="43"/>
      <c r="N455" s="40"/>
    </row>
    <row r="456" spans="9:14" x14ac:dyDescent="0.25">
      <c r="I456" s="43"/>
      <c r="J456" s="43"/>
      <c r="K456" s="43"/>
      <c r="L456" s="43"/>
      <c r="M456" s="43"/>
      <c r="N456" s="40"/>
    </row>
    <row r="457" spans="9:14" x14ac:dyDescent="0.25">
      <c r="I457" s="43"/>
      <c r="J457" s="43"/>
      <c r="K457" s="43"/>
      <c r="L457" s="43"/>
      <c r="M457" s="43"/>
      <c r="N457" s="40"/>
    </row>
    <row r="458" spans="9:14" x14ac:dyDescent="0.25">
      <c r="I458" s="43"/>
      <c r="J458" s="43"/>
      <c r="K458" s="43"/>
      <c r="L458" s="43"/>
      <c r="M458" s="43"/>
      <c r="N458" s="40"/>
    </row>
    <row r="459" spans="9:14" x14ac:dyDescent="0.25">
      <c r="I459" s="43"/>
      <c r="J459" s="43"/>
      <c r="K459" s="43"/>
      <c r="L459" s="43"/>
      <c r="M459" s="43"/>
      <c r="N459" s="40"/>
    </row>
    <row r="460" spans="9:14" x14ac:dyDescent="0.25">
      <c r="I460" s="43"/>
      <c r="J460" s="43"/>
      <c r="K460" s="43"/>
      <c r="L460" s="43"/>
      <c r="M460" s="43"/>
      <c r="N460" s="40"/>
    </row>
    <row r="461" spans="9:14" x14ac:dyDescent="0.25">
      <c r="I461" s="43"/>
      <c r="J461" s="43"/>
      <c r="K461" s="43"/>
      <c r="L461" s="43"/>
      <c r="M461" s="43"/>
      <c r="N461" s="40"/>
    </row>
    <row r="462" spans="9:14" x14ac:dyDescent="0.25">
      <c r="I462" s="43"/>
      <c r="J462" s="43"/>
      <c r="K462" s="43"/>
      <c r="L462" s="43"/>
      <c r="M462" s="43"/>
      <c r="N462" s="40"/>
    </row>
    <row r="463" spans="9:14" x14ac:dyDescent="0.25">
      <c r="I463" s="43"/>
      <c r="J463" s="43"/>
      <c r="K463" s="43"/>
      <c r="L463" s="43"/>
      <c r="M463" s="43"/>
      <c r="N463" s="40"/>
    </row>
    <row r="464" spans="9:14" x14ac:dyDescent="0.25">
      <c r="I464" s="43"/>
      <c r="J464" s="43"/>
      <c r="K464" s="43"/>
      <c r="L464" s="43"/>
      <c r="M464" s="43"/>
      <c r="N464" s="40"/>
    </row>
    <row r="465" spans="9:14" x14ac:dyDescent="0.25">
      <c r="I465" s="43"/>
      <c r="J465" s="43"/>
      <c r="K465" s="43"/>
      <c r="L465" s="43"/>
      <c r="M465" s="43"/>
      <c r="N465" s="40"/>
    </row>
    <row r="466" spans="9:14" x14ac:dyDescent="0.25">
      <c r="I466" s="43"/>
      <c r="J466" s="43"/>
      <c r="K466" s="43"/>
      <c r="L466" s="43"/>
      <c r="M466" s="43"/>
      <c r="N466" s="40"/>
    </row>
    <row r="467" spans="9:14" x14ac:dyDescent="0.25">
      <c r="I467" s="43"/>
      <c r="J467" s="43"/>
      <c r="K467" s="43"/>
      <c r="L467" s="43"/>
      <c r="M467" s="43"/>
      <c r="N467" s="40"/>
    </row>
    <row r="468" spans="9:14" x14ac:dyDescent="0.25">
      <c r="I468" s="43"/>
      <c r="J468" s="43"/>
      <c r="K468" s="43"/>
      <c r="L468" s="43"/>
      <c r="M468" s="43"/>
      <c r="N468" s="40"/>
    </row>
    <row r="469" spans="9:14" x14ac:dyDescent="0.25">
      <c r="I469" s="43"/>
      <c r="J469" s="43"/>
      <c r="K469" s="43"/>
      <c r="L469" s="43"/>
      <c r="M469" s="43"/>
      <c r="N469" s="40"/>
    </row>
    <row r="470" spans="9:14" x14ac:dyDescent="0.25">
      <c r="I470" s="43"/>
      <c r="J470" s="43"/>
      <c r="K470" s="43"/>
      <c r="L470" s="43"/>
      <c r="M470" s="43"/>
      <c r="N470" s="40"/>
    </row>
    <row r="471" spans="9:14" x14ac:dyDescent="0.25">
      <c r="I471" s="43"/>
      <c r="J471" s="43"/>
      <c r="K471" s="43"/>
      <c r="L471" s="43"/>
      <c r="M471" s="43"/>
      <c r="N471" s="40"/>
    </row>
    <row r="472" spans="9:14" x14ac:dyDescent="0.25">
      <c r="I472" s="43"/>
      <c r="J472" s="43"/>
      <c r="K472" s="43"/>
      <c r="L472" s="43"/>
      <c r="M472" s="43"/>
      <c r="N472" s="40"/>
    </row>
    <row r="473" spans="9:14" x14ac:dyDescent="0.25">
      <c r="I473" s="43"/>
      <c r="J473" s="43"/>
      <c r="K473" s="43"/>
      <c r="L473" s="43"/>
      <c r="M473" s="43"/>
      <c r="N473" s="40"/>
    </row>
    <row r="474" spans="9:14" x14ac:dyDescent="0.25">
      <c r="I474" s="43"/>
      <c r="J474" s="43"/>
      <c r="K474" s="43"/>
      <c r="L474" s="43"/>
      <c r="M474" s="43"/>
      <c r="N474" s="40"/>
    </row>
    <row r="475" spans="9:14" x14ac:dyDescent="0.25">
      <c r="I475" s="43"/>
      <c r="J475" s="43"/>
      <c r="K475" s="43"/>
      <c r="L475" s="43"/>
      <c r="M475" s="43"/>
      <c r="N475" s="40"/>
    </row>
    <row r="476" spans="9:14" x14ac:dyDescent="0.25">
      <c r="I476" s="43"/>
      <c r="J476" s="43"/>
      <c r="K476" s="43"/>
      <c r="L476" s="43"/>
      <c r="M476" s="43"/>
      <c r="N476" s="40"/>
    </row>
    <row r="477" spans="9:14" x14ac:dyDescent="0.25">
      <c r="I477" s="43"/>
      <c r="J477" s="43"/>
      <c r="K477" s="43"/>
      <c r="L477" s="43"/>
      <c r="M477" s="43"/>
      <c r="N477" s="40"/>
    </row>
    <row r="478" spans="9:14" x14ac:dyDescent="0.25">
      <c r="I478" s="43"/>
      <c r="J478" s="43"/>
      <c r="K478" s="43"/>
      <c r="L478" s="43"/>
      <c r="M478" s="43"/>
      <c r="N478" s="40"/>
    </row>
    <row r="479" spans="9:14" x14ac:dyDescent="0.25">
      <c r="I479" s="43"/>
      <c r="J479" s="43"/>
      <c r="K479" s="43"/>
      <c r="L479" s="43"/>
      <c r="M479" s="43"/>
      <c r="N479" s="40"/>
    </row>
    <row r="480" spans="9:14" x14ac:dyDescent="0.25">
      <c r="I480" s="43"/>
      <c r="J480" s="43"/>
      <c r="K480" s="43"/>
      <c r="L480" s="43"/>
      <c r="M480" s="43"/>
      <c r="N480" s="40"/>
    </row>
    <row r="481" spans="9:14" x14ac:dyDescent="0.25">
      <c r="I481" s="43"/>
      <c r="J481" s="43"/>
      <c r="K481" s="43"/>
      <c r="L481" s="43"/>
      <c r="M481" s="43"/>
      <c r="N481" s="40"/>
    </row>
    <row r="482" spans="9:14" x14ac:dyDescent="0.25">
      <c r="I482" s="43"/>
      <c r="J482" s="43"/>
      <c r="K482" s="43"/>
      <c r="L482" s="43"/>
      <c r="M482" s="43"/>
      <c r="N482" s="40"/>
    </row>
    <row r="483" spans="9:14" x14ac:dyDescent="0.25">
      <c r="I483" s="43"/>
      <c r="J483" s="43"/>
      <c r="K483" s="43"/>
      <c r="L483" s="43"/>
      <c r="M483" s="43"/>
      <c r="N483" s="40"/>
    </row>
    <row r="484" spans="9:14" x14ac:dyDescent="0.25">
      <c r="I484" s="43"/>
      <c r="J484" s="43"/>
      <c r="K484" s="43"/>
      <c r="L484" s="43"/>
      <c r="M484" s="43"/>
      <c r="N484" s="40"/>
    </row>
    <row r="485" spans="9:14" x14ac:dyDescent="0.25">
      <c r="I485" s="43"/>
      <c r="J485" s="43"/>
      <c r="K485" s="43"/>
      <c r="L485" s="43"/>
      <c r="M485" s="43"/>
      <c r="N485" s="40"/>
    </row>
    <row r="486" spans="9:14" x14ac:dyDescent="0.25">
      <c r="I486" s="43"/>
      <c r="J486" s="43"/>
      <c r="K486" s="43"/>
      <c r="L486" s="43"/>
      <c r="M486" s="43"/>
      <c r="N486" s="40"/>
    </row>
    <row r="487" spans="9:14" x14ac:dyDescent="0.25">
      <c r="I487" s="43"/>
      <c r="J487" s="43"/>
      <c r="K487" s="43"/>
      <c r="L487" s="43"/>
      <c r="M487" s="43"/>
      <c r="N487" s="40"/>
    </row>
    <row r="488" spans="9:14" x14ac:dyDescent="0.25">
      <c r="I488" s="43"/>
      <c r="J488" s="43"/>
      <c r="K488" s="43"/>
      <c r="L488" s="43"/>
      <c r="M488" s="43"/>
      <c r="N488" s="40"/>
    </row>
    <row r="489" spans="9:14" x14ac:dyDescent="0.25">
      <c r="I489" s="43"/>
      <c r="J489" s="43"/>
      <c r="K489" s="43"/>
      <c r="L489" s="43"/>
      <c r="M489" s="43"/>
      <c r="N489" s="40"/>
    </row>
    <row r="490" spans="9:14" x14ac:dyDescent="0.25">
      <c r="I490" s="43"/>
      <c r="J490" s="43"/>
      <c r="K490" s="43"/>
      <c r="L490" s="43"/>
      <c r="M490" s="43"/>
      <c r="N490" s="40"/>
    </row>
    <row r="491" spans="9:14" x14ac:dyDescent="0.25">
      <c r="I491" s="43"/>
      <c r="J491" s="43"/>
      <c r="K491" s="43"/>
      <c r="L491" s="43"/>
      <c r="M491" s="43"/>
      <c r="N491" s="40"/>
    </row>
    <row r="492" spans="9:14" x14ac:dyDescent="0.25">
      <c r="I492" s="43"/>
      <c r="J492" s="43"/>
      <c r="K492" s="43"/>
      <c r="L492" s="43"/>
      <c r="M492" s="43"/>
      <c r="N492" s="40"/>
    </row>
    <row r="493" spans="9:14" x14ac:dyDescent="0.25">
      <c r="I493" s="43"/>
      <c r="J493" s="43"/>
      <c r="K493" s="43"/>
      <c r="L493" s="43"/>
      <c r="M493" s="43"/>
      <c r="N493" s="40"/>
    </row>
    <row r="494" spans="9:14" x14ac:dyDescent="0.25">
      <c r="I494" s="43"/>
      <c r="J494" s="43"/>
      <c r="K494" s="43"/>
      <c r="L494" s="43"/>
      <c r="M494" s="43"/>
      <c r="N494" s="40"/>
    </row>
    <row r="495" spans="9:14" x14ac:dyDescent="0.25">
      <c r="I495" s="43"/>
      <c r="J495" s="43"/>
      <c r="K495" s="43"/>
      <c r="L495" s="43"/>
      <c r="M495" s="43"/>
      <c r="N495" s="40"/>
    </row>
    <row r="496" spans="9:14" x14ac:dyDescent="0.25">
      <c r="I496" s="43"/>
      <c r="J496" s="43"/>
      <c r="K496" s="43"/>
      <c r="L496" s="43"/>
      <c r="M496" s="43"/>
      <c r="N496" s="40"/>
    </row>
    <row r="497" spans="9:14" x14ac:dyDescent="0.25">
      <c r="I497" s="43"/>
      <c r="J497" s="43"/>
      <c r="K497" s="43"/>
      <c r="L497" s="43"/>
      <c r="M497" s="43"/>
      <c r="N497" s="40"/>
    </row>
    <row r="498" spans="9:14" x14ac:dyDescent="0.25">
      <c r="I498" s="43"/>
      <c r="J498" s="43"/>
      <c r="K498" s="43"/>
      <c r="L498" s="43"/>
      <c r="M498" s="43"/>
      <c r="N498" s="40"/>
    </row>
    <row r="499" spans="9:14" x14ac:dyDescent="0.25">
      <c r="I499" s="43"/>
      <c r="J499" s="43"/>
      <c r="K499" s="43"/>
      <c r="L499" s="43"/>
      <c r="M499" s="43"/>
      <c r="N499" s="40"/>
    </row>
    <row r="500" spans="9:14" x14ac:dyDescent="0.25">
      <c r="I500" s="43"/>
      <c r="J500" s="43"/>
      <c r="K500" s="43"/>
      <c r="L500" s="43"/>
      <c r="M500" s="43"/>
      <c r="N500" s="40"/>
    </row>
    <row r="501" spans="9:14" x14ac:dyDescent="0.25">
      <c r="I501" s="43"/>
      <c r="J501" s="43"/>
      <c r="K501" s="43"/>
      <c r="L501" s="43"/>
      <c r="M501" s="43"/>
      <c r="N501" s="40"/>
    </row>
    <row r="502" spans="9:14" x14ac:dyDescent="0.25">
      <c r="I502" s="43"/>
      <c r="J502" s="43"/>
      <c r="K502" s="43"/>
      <c r="L502" s="43"/>
      <c r="M502" s="43"/>
      <c r="N502" s="40"/>
    </row>
    <row r="503" spans="9:14" x14ac:dyDescent="0.25">
      <c r="I503" s="57"/>
      <c r="J503" s="57"/>
      <c r="K503" s="57"/>
      <c r="L503" s="57"/>
      <c r="M503" s="57"/>
    </row>
    <row r="504" spans="9:14" x14ac:dyDescent="0.25">
      <c r="I504" s="57"/>
      <c r="J504" s="57"/>
      <c r="K504" s="57"/>
      <c r="L504" s="57"/>
      <c r="M504" s="57"/>
    </row>
    <row r="505" spans="9:14" x14ac:dyDescent="0.25">
      <c r="I505" s="57"/>
      <c r="J505" s="57"/>
      <c r="K505" s="57"/>
      <c r="L505" s="57"/>
      <c r="M505" s="57"/>
    </row>
    <row r="506" spans="9:14" x14ac:dyDescent="0.25">
      <c r="I506" s="57"/>
      <c r="J506" s="57"/>
      <c r="K506" s="57"/>
      <c r="L506" s="57"/>
      <c r="M506" s="57"/>
    </row>
    <row r="507" spans="9:14" x14ac:dyDescent="0.25">
      <c r="I507" s="57"/>
      <c r="J507" s="57"/>
      <c r="K507" s="57"/>
      <c r="L507" s="57"/>
      <c r="M507" s="57"/>
    </row>
    <row r="508" spans="9:14" x14ac:dyDescent="0.25">
      <c r="I508" s="57"/>
      <c r="J508" s="57"/>
      <c r="K508" s="57"/>
      <c r="L508" s="57"/>
      <c r="M508" s="57"/>
    </row>
    <row r="509" spans="9:14" x14ac:dyDescent="0.25">
      <c r="I509" s="57"/>
      <c r="J509" s="57"/>
      <c r="K509" s="57"/>
      <c r="L509" s="57"/>
      <c r="M509" s="57"/>
    </row>
    <row r="510" spans="9:14" x14ac:dyDescent="0.25">
      <c r="I510" s="57"/>
      <c r="J510" s="57"/>
      <c r="K510" s="57"/>
      <c r="L510" s="57"/>
      <c r="M510" s="57"/>
    </row>
    <row r="511" spans="9:14" x14ac:dyDescent="0.25">
      <c r="I511" s="57"/>
      <c r="J511" s="57"/>
      <c r="K511" s="57"/>
      <c r="L511" s="57"/>
      <c r="M511" s="57"/>
    </row>
    <row r="512" spans="9:14" x14ac:dyDescent="0.25">
      <c r="I512" s="57"/>
      <c r="J512" s="57"/>
      <c r="K512" s="57"/>
      <c r="L512" s="57"/>
      <c r="M512" s="57"/>
    </row>
    <row r="513" spans="9:13" x14ac:dyDescent="0.25">
      <c r="I513" s="57"/>
      <c r="J513" s="57"/>
      <c r="K513" s="57"/>
      <c r="L513" s="57"/>
      <c r="M513" s="57"/>
    </row>
    <row r="514" spans="9:13" x14ac:dyDescent="0.25">
      <c r="I514" s="57"/>
      <c r="J514" s="57"/>
      <c r="K514" s="57"/>
      <c r="L514" s="57"/>
      <c r="M514" s="57"/>
    </row>
    <row r="515" spans="9:13" x14ac:dyDescent="0.25">
      <c r="I515" s="57"/>
      <c r="J515" s="57"/>
      <c r="K515" s="57"/>
      <c r="L515" s="57"/>
      <c r="M515" s="57"/>
    </row>
    <row r="516" spans="9:13" x14ac:dyDescent="0.25">
      <c r="I516" s="57"/>
      <c r="J516" s="57"/>
      <c r="K516" s="57"/>
      <c r="L516" s="57"/>
      <c r="M516" s="57"/>
    </row>
    <row r="517" spans="9:13" x14ac:dyDescent="0.25">
      <c r="I517" s="57"/>
      <c r="J517" s="57"/>
      <c r="K517" s="57"/>
      <c r="L517" s="57"/>
      <c r="M517" s="57"/>
    </row>
    <row r="518" spans="9:13" x14ac:dyDescent="0.25">
      <c r="I518" s="57"/>
      <c r="J518" s="57"/>
      <c r="K518" s="57"/>
      <c r="L518" s="57"/>
      <c r="M518" s="57"/>
    </row>
    <row r="519" spans="9:13" x14ac:dyDescent="0.25">
      <c r="I519" s="57"/>
      <c r="J519" s="57"/>
      <c r="K519" s="57"/>
      <c r="L519" s="57"/>
      <c r="M519" s="57"/>
    </row>
    <row r="520" spans="9:13" x14ac:dyDescent="0.25">
      <c r="I520" s="57"/>
      <c r="J520" s="57"/>
      <c r="K520" s="57"/>
      <c r="L520" s="57"/>
      <c r="M520" s="57"/>
    </row>
    <row r="521" spans="9:13" x14ac:dyDescent="0.25">
      <c r="I521" s="57"/>
      <c r="J521" s="57"/>
      <c r="K521" s="57"/>
      <c r="L521" s="57"/>
      <c r="M521" s="57"/>
    </row>
    <row r="522" spans="9:13" x14ac:dyDescent="0.25">
      <c r="I522" s="57"/>
      <c r="J522" s="57"/>
      <c r="K522" s="57"/>
      <c r="L522" s="57"/>
      <c r="M522" s="57"/>
    </row>
    <row r="523" spans="9:13" x14ac:dyDescent="0.25">
      <c r="I523" s="57"/>
      <c r="J523" s="57"/>
      <c r="K523" s="57"/>
      <c r="L523" s="57"/>
      <c r="M523" s="57"/>
    </row>
    <row r="524" spans="9:13" x14ac:dyDescent="0.25">
      <c r="I524" s="57"/>
      <c r="J524" s="57"/>
      <c r="K524" s="57"/>
      <c r="L524" s="57"/>
      <c r="M524" s="57"/>
    </row>
    <row r="525" spans="9:13" x14ac:dyDescent="0.25">
      <c r="I525" s="57"/>
      <c r="J525" s="57"/>
      <c r="K525" s="57"/>
      <c r="L525" s="57"/>
      <c r="M525" s="57"/>
    </row>
    <row r="526" spans="9:13" x14ac:dyDescent="0.25">
      <c r="I526" s="57"/>
      <c r="J526" s="57"/>
      <c r="K526" s="57"/>
      <c r="L526" s="57"/>
      <c r="M526" s="57"/>
    </row>
    <row r="527" spans="9:13" x14ac:dyDescent="0.25">
      <c r="I527" s="57"/>
      <c r="J527" s="57"/>
      <c r="K527" s="57"/>
      <c r="L527" s="57"/>
      <c r="M527" s="57"/>
    </row>
    <row r="528" spans="9:13" x14ac:dyDescent="0.25">
      <c r="I528" s="57"/>
      <c r="J528" s="57"/>
      <c r="K528" s="57"/>
      <c r="L528" s="57"/>
      <c r="M528" s="57"/>
    </row>
    <row r="529" spans="9:13" x14ac:dyDescent="0.25">
      <c r="I529" s="57"/>
      <c r="J529" s="57"/>
      <c r="K529" s="57"/>
      <c r="L529" s="57"/>
      <c r="M529" s="57"/>
    </row>
    <row r="530" spans="9:13" x14ac:dyDescent="0.25">
      <c r="I530" s="57"/>
      <c r="J530" s="57"/>
      <c r="K530" s="57"/>
      <c r="L530" s="57"/>
      <c r="M530" s="57"/>
    </row>
    <row r="531" spans="9:13" x14ac:dyDescent="0.25">
      <c r="I531" s="57"/>
      <c r="J531" s="57"/>
      <c r="K531" s="57"/>
      <c r="L531" s="57"/>
      <c r="M531" s="57"/>
    </row>
    <row r="532" spans="9:13" x14ac:dyDescent="0.25">
      <c r="I532" s="57"/>
      <c r="J532" s="57"/>
      <c r="K532" s="57"/>
      <c r="L532" s="57"/>
      <c r="M532" s="57"/>
    </row>
    <row r="533" spans="9:13" x14ac:dyDescent="0.25">
      <c r="I533" s="57"/>
      <c r="J533" s="57"/>
      <c r="K533" s="57"/>
      <c r="L533" s="57"/>
      <c r="M533" s="57"/>
    </row>
    <row r="534" spans="9:13" x14ac:dyDescent="0.25">
      <c r="I534" s="57"/>
      <c r="J534" s="57"/>
      <c r="K534" s="57"/>
      <c r="L534" s="57"/>
      <c r="M534" s="57"/>
    </row>
    <row r="535" spans="9:13" x14ac:dyDescent="0.25">
      <c r="I535" s="57"/>
      <c r="J535" s="57"/>
      <c r="K535" s="57"/>
      <c r="L535" s="57"/>
      <c r="M535" s="57"/>
    </row>
    <row r="536" spans="9:13" x14ac:dyDescent="0.25">
      <c r="I536" s="57"/>
      <c r="J536" s="57"/>
      <c r="K536" s="57"/>
      <c r="L536" s="57"/>
      <c r="M536" s="57"/>
    </row>
    <row r="537" spans="9:13" x14ac:dyDescent="0.25">
      <c r="I537" s="57"/>
      <c r="J537" s="57"/>
      <c r="K537" s="57"/>
      <c r="L537" s="57"/>
      <c r="M537" s="57"/>
    </row>
    <row r="538" spans="9:13" x14ac:dyDescent="0.25">
      <c r="I538" s="57"/>
      <c r="J538" s="57"/>
      <c r="K538" s="57"/>
      <c r="L538" s="57"/>
      <c r="M538" s="57"/>
    </row>
    <row r="539" spans="9:13" x14ac:dyDescent="0.25">
      <c r="I539" s="57"/>
      <c r="J539" s="57"/>
      <c r="K539" s="57"/>
      <c r="L539" s="57"/>
      <c r="M539" s="57"/>
    </row>
    <row r="540" spans="9:13" x14ac:dyDescent="0.25">
      <c r="I540" s="57"/>
      <c r="J540" s="57"/>
      <c r="K540" s="57"/>
      <c r="L540" s="57"/>
      <c r="M540" s="57"/>
    </row>
    <row r="541" spans="9:13" x14ac:dyDescent="0.25">
      <c r="I541" s="57"/>
      <c r="J541" s="57"/>
      <c r="K541" s="57"/>
      <c r="L541" s="57"/>
      <c r="M541" s="57"/>
    </row>
    <row r="542" spans="9:13" x14ac:dyDescent="0.25">
      <c r="I542" s="57"/>
      <c r="J542" s="57"/>
      <c r="K542" s="57"/>
      <c r="L542" s="57"/>
      <c r="M542" s="57"/>
    </row>
    <row r="543" spans="9:13" x14ac:dyDescent="0.25">
      <c r="I543" s="57"/>
      <c r="J543" s="57"/>
      <c r="K543" s="57"/>
      <c r="L543" s="57"/>
      <c r="M543" s="57"/>
    </row>
    <row r="544" spans="9:13" x14ac:dyDescent="0.25">
      <c r="I544" s="57"/>
      <c r="J544" s="57"/>
      <c r="K544" s="57"/>
      <c r="L544" s="57"/>
      <c r="M544" s="57"/>
    </row>
    <row r="545" spans="9:13" x14ac:dyDescent="0.25">
      <c r="I545" s="57"/>
      <c r="J545" s="57"/>
      <c r="K545" s="57"/>
      <c r="L545" s="57"/>
      <c r="M545" s="57"/>
    </row>
    <row r="546" spans="9:13" x14ac:dyDescent="0.25">
      <c r="I546" s="57"/>
      <c r="J546" s="57"/>
      <c r="K546" s="57"/>
      <c r="L546" s="57"/>
      <c r="M546" s="57"/>
    </row>
    <row r="547" spans="9:13" x14ac:dyDescent="0.25">
      <c r="I547" s="57"/>
      <c r="J547" s="57"/>
      <c r="K547" s="57"/>
      <c r="L547" s="57"/>
      <c r="M547" s="57"/>
    </row>
    <row r="548" spans="9:13" x14ac:dyDescent="0.25">
      <c r="I548" s="57"/>
      <c r="J548" s="57"/>
      <c r="K548" s="57"/>
      <c r="L548" s="57"/>
      <c r="M548" s="57"/>
    </row>
    <row r="549" spans="9:13" x14ac:dyDescent="0.25">
      <c r="I549" s="57"/>
      <c r="J549" s="57"/>
      <c r="K549" s="57"/>
      <c r="L549" s="57"/>
      <c r="M549" s="57"/>
    </row>
    <row r="550" spans="9:13" x14ac:dyDescent="0.25">
      <c r="I550" s="57"/>
      <c r="J550" s="57"/>
      <c r="K550" s="57"/>
      <c r="L550" s="57"/>
      <c r="M550" s="57"/>
    </row>
    <row r="551" spans="9:13" x14ac:dyDescent="0.25">
      <c r="I551" s="57"/>
      <c r="J551" s="57"/>
      <c r="K551" s="57"/>
      <c r="L551" s="57"/>
      <c r="M551" s="57"/>
    </row>
    <row r="552" spans="9:13" x14ac:dyDescent="0.25">
      <c r="I552" s="57"/>
      <c r="J552" s="57"/>
      <c r="K552" s="57"/>
      <c r="L552" s="57"/>
      <c r="M552" s="57"/>
    </row>
    <row r="553" spans="9:13" x14ac:dyDescent="0.25">
      <c r="I553" s="57"/>
      <c r="J553" s="57"/>
      <c r="K553" s="57"/>
      <c r="L553" s="57"/>
      <c r="M553" s="57"/>
    </row>
    <row r="554" spans="9:13" x14ac:dyDescent="0.25">
      <c r="I554" s="57"/>
      <c r="J554" s="57"/>
      <c r="K554" s="57"/>
      <c r="L554" s="57"/>
      <c r="M554" s="57"/>
    </row>
    <row r="555" spans="9:13" x14ac:dyDescent="0.25">
      <c r="I555" s="57"/>
      <c r="J555" s="57"/>
      <c r="K555" s="57"/>
      <c r="L555" s="57"/>
      <c r="M555" s="57"/>
    </row>
    <row r="556" spans="9:13" x14ac:dyDescent="0.25">
      <c r="I556" s="57"/>
      <c r="J556" s="57"/>
      <c r="K556" s="57"/>
      <c r="L556" s="57"/>
      <c r="M556" s="57"/>
    </row>
    <row r="557" spans="9:13" x14ac:dyDescent="0.25">
      <c r="I557" s="57"/>
      <c r="J557" s="57"/>
      <c r="K557" s="57"/>
      <c r="L557" s="57"/>
      <c r="M557" s="57"/>
    </row>
    <row r="558" spans="9:13" x14ac:dyDescent="0.25">
      <c r="I558" s="57"/>
      <c r="J558" s="57"/>
      <c r="K558" s="57"/>
      <c r="L558" s="57"/>
      <c r="M558" s="57"/>
    </row>
    <row r="559" spans="9:13" x14ac:dyDescent="0.25">
      <c r="I559" s="57"/>
      <c r="J559" s="57"/>
      <c r="K559" s="57"/>
      <c r="L559" s="57"/>
      <c r="M559" s="57"/>
    </row>
    <row r="560" spans="9:13" x14ac:dyDescent="0.25">
      <c r="I560" s="57"/>
      <c r="J560" s="57"/>
      <c r="K560" s="57"/>
      <c r="L560" s="57"/>
      <c r="M560" s="57"/>
    </row>
    <row r="561" spans="9:13" x14ac:dyDescent="0.25">
      <c r="I561" s="57"/>
      <c r="J561" s="57"/>
      <c r="K561" s="57"/>
      <c r="L561" s="57"/>
      <c r="M561" s="57"/>
    </row>
    <row r="562" spans="9:13" x14ac:dyDescent="0.25">
      <c r="I562" s="57"/>
      <c r="J562" s="57"/>
      <c r="K562" s="57"/>
      <c r="L562" s="57"/>
      <c r="M562" s="57"/>
    </row>
    <row r="563" spans="9:13" x14ac:dyDescent="0.25">
      <c r="I563" s="57"/>
      <c r="J563" s="57"/>
      <c r="K563" s="57"/>
      <c r="L563" s="57"/>
      <c r="M563" s="57"/>
    </row>
    <row r="564" spans="9:13" x14ac:dyDescent="0.25">
      <c r="I564" s="57"/>
      <c r="J564" s="57"/>
      <c r="K564" s="57"/>
      <c r="L564" s="57"/>
      <c r="M564" s="57"/>
    </row>
    <row r="565" spans="9:13" x14ac:dyDescent="0.25">
      <c r="I565" s="57"/>
      <c r="J565" s="57"/>
      <c r="K565" s="57"/>
      <c r="L565" s="57"/>
      <c r="M565" s="57"/>
    </row>
    <row r="566" spans="9:13" x14ac:dyDescent="0.25">
      <c r="I566" s="57"/>
      <c r="J566" s="57"/>
      <c r="K566" s="57"/>
      <c r="L566" s="57"/>
      <c r="M566" s="57"/>
    </row>
    <row r="567" spans="9:13" x14ac:dyDescent="0.25">
      <c r="I567" s="57"/>
      <c r="J567" s="57"/>
      <c r="K567" s="57"/>
      <c r="L567" s="57"/>
      <c r="M567" s="57"/>
    </row>
    <row r="568" spans="9:13" x14ac:dyDescent="0.25">
      <c r="I568" s="57"/>
      <c r="J568" s="57"/>
      <c r="K568" s="57"/>
      <c r="L568" s="57"/>
      <c r="M568" s="57"/>
    </row>
    <row r="569" spans="9:13" x14ac:dyDescent="0.25">
      <c r="I569" s="57"/>
      <c r="J569" s="57"/>
      <c r="K569" s="57"/>
      <c r="L569" s="57"/>
      <c r="M569" s="57"/>
    </row>
    <row r="570" spans="9:13" x14ac:dyDescent="0.25">
      <c r="I570" s="57"/>
      <c r="J570" s="57"/>
      <c r="K570" s="57"/>
      <c r="L570" s="57"/>
      <c r="M570" s="57"/>
    </row>
    <row r="571" spans="9:13" x14ac:dyDescent="0.25">
      <c r="I571" s="57"/>
      <c r="J571" s="57"/>
      <c r="K571" s="57"/>
      <c r="L571" s="57"/>
      <c r="M571" s="57"/>
    </row>
    <row r="572" spans="9:13" x14ac:dyDescent="0.25">
      <c r="I572" s="57"/>
      <c r="J572" s="57"/>
      <c r="K572" s="57"/>
      <c r="L572" s="57"/>
      <c r="M572" s="57"/>
    </row>
    <row r="573" spans="9:13" x14ac:dyDescent="0.25">
      <c r="I573" s="57"/>
      <c r="J573" s="57"/>
      <c r="K573" s="57"/>
      <c r="L573" s="57"/>
      <c r="M573" s="57"/>
    </row>
    <row r="574" spans="9:13" x14ac:dyDescent="0.25">
      <c r="I574" s="57"/>
      <c r="J574" s="57"/>
      <c r="K574" s="57"/>
      <c r="L574" s="57"/>
      <c r="M574" s="57"/>
    </row>
    <row r="575" spans="9:13" x14ac:dyDescent="0.25">
      <c r="I575" s="57"/>
      <c r="J575" s="57"/>
      <c r="K575" s="57"/>
      <c r="L575" s="57"/>
      <c r="M575" s="57"/>
    </row>
    <row r="576" spans="9:13" x14ac:dyDescent="0.25">
      <c r="I576" s="57"/>
      <c r="J576" s="57"/>
      <c r="K576" s="57"/>
      <c r="L576" s="57"/>
      <c r="M576" s="57"/>
    </row>
    <row r="577" spans="9:13" x14ac:dyDescent="0.25">
      <c r="I577" s="57"/>
      <c r="J577" s="57"/>
      <c r="K577" s="57"/>
      <c r="L577" s="57"/>
      <c r="M577" s="57"/>
    </row>
    <row r="578" spans="9:13" x14ac:dyDescent="0.25">
      <c r="I578" s="57"/>
      <c r="J578" s="57"/>
      <c r="K578" s="57"/>
      <c r="L578" s="57"/>
      <c r="M578" s="57"/>
    </row>
    <row r="579" spans="9:13" x14ac:dyDescent="0.25">
      <c r="I579" s="57"/>
      <c r="J579" s="57"/>
      <c r="K579" s="57"/>
      <c r="L579" s="57"/>
      <c r="M579" s="57"/>
    </row>
    <row r="580" spans="9:13" x14ac:dyDescent="0.25">
      <c r="I580" s="57"/>
      <c r="J580" s="57"/>
      <c r="K580" s="57"/>
      <c r="L580" s="57"/>
      <c r="M580" s="57"/>
    </row>
    <row r="581" spans="9:13" x14ac:dyDescent="0.25">
      <c r="I581" s="57"/>
      <c r="J581" s="57"/>
      <c r="K581" s="57"/>
      <c r="L581" s="57"/>
      <c r="M581" s="57"/>
    </row>
    <row r="582" spans="9:13" x14ac:dyDescent="0.25">
      <c r="I582" s="57"/>
      <c r="J582" s="57"/>
      <c r="K582" s="57"/>
      <c r="L582" s="57"/>
      <c r="M582" s="57"/>
    </row>
    <row r="583" spans="9:13" x14ac:dyDescent="0.25">
      <c r="I583" s="57"/>
      <c r="J583" s="57"/>
      <c r="K583" s="57"/>
      <c r="L583" s="57"/>
      <c r="M583" s="57"/>
    </row>
    <row r="584" spans="9:13" x14ac:dyDescent="0.25">
      <c r="I584" s="57"/>
      <c r="J584" s="57"/>
      <c r="K584" s="57"/>
      <c r="L584" s="57"/>
      <c r="M584" s="57"/>
    </row>
    <row r="585" spans="9:13" x14ac:dyDescent="0.25">
      <c r="I585" s="57"/>
      <c r="J585" s="57"/>
      <c r="K585" s="57"/>
      <c r="L585" s="57"/>
      <c r="M585" s="57"/>
    </row>
    <row r="586" spans="9:13" x14ac:dyDescent="0.25">
      <c r="I586" s="57"/>
      <c r="J586" s="57"/>
      <c r="K586" s="57"/>
      <c r="L586" s="57"/>
      <c r="M586" s="57"/>
    </row>
    <row r="587" spans="9:13" x14ac:dyDescent="0.25">
      <c r="I587" s="57"/>
      <c r="J587" s="57"/>
      <c r="K587" s="57"/>
      <c r="L587" s="57"/>
      <c r="M587" s="57"/>
    </row>
    <row r="588" spans="9:13" x14ac:dyDescent="0.25">
      <c r="I588" s="57"/>
      <c r="J588" s="57"/>
      <c r="K588" s="57"/>
      <c r="L588" s="57"/>
      <c r="M588" s="57"/>
    </row>
    <row r="589" spans="9:13" x14ac:dyDescent="0.25">
      <c r="I589" s="57"/>
      <c r="J589" s="57"/>
      <c r="K589" s="57"/>
      <c r="L589" s="57"/>
      <c r="M589" s="57"/>
    </row>
    <row r="590" spans="9:13" x14ac:dyDescent="0.25">
      <c r="I590" s="57"/>
      <c r="J590" s="57"/>
      <c r="K590" s="57"/>
      <c r="L590" s="57"/>
      <c r="M590" s="57"/>
    </row>
    <row r="591" spans="9:13" x14ac:dyDescent="0.25">
      <c r="I591" s="57"/>
      <c r="J591" s="57"/>
      <c r="K591" s="57"/>
      <c r="L591" s="57"/>
      <c r="M591" s="57"/>
    </row>
    <row r="592" spans="9:13" x14ac:dyDescent="0.25">
      <c r="I592" s="57"/>
      <c r="J592" s="57"/>
      <c r="K592" s="57"/>
      <c r="L592" s="57"/>
      <c r="M592" s="57"/>
    </row>
    <row r="593" spans="9:13" x14ac:dyDescent="0.25">
      <c r="I593" s="57"/>
      <c r="J593" s="57"/>
      <c r="K593" s="57"/>
      <c r="L593" s="57"/>
      <c r="M593" s="57"/>
    </row>
    <row r="594" spans="9:13" x14ac:dyDescent="0.25">
      <c r="I594" s="57"/>
      <c r="J594" s="57"/>
      <c r="K594" s="57"/>
      <c r="L594" s="57"/>
      <c r="M594" s="57"/>
    </row>
    <row r="595" spans="9:13" x14ac:dyDescent="0.25">
      <c r="I595" s="57"/>
      <c r="J595" s="57"/>
      <c r="K595" s="57"/>
      <c r="L595" s="57"/>
      <c r="M595" s="57"/>
    </row>
    <row r="596" spans="9:13" x14ac:dyDescent="0.25">
      <c r="I596" s="57"/>
      <c r="J596" s="57"/>
      <c r="K596" s="57"/>
      <c r="L596" s="57"/>
      <c r="M596" s="57"/>
    </row>
    <row r="597" spans="9:13" x14ac:dyDescent="0.25">
      <c r="I597" s="57"/>
      <c r="J597" s="57"/>
      <c r="K597" s="57"/>
      <c r="L597" s="57"/>
      <c r="M597" s="57"/>
    </row>
    <row r="598" spans="9:13" x14ac:dyDescent="0.25">
      <c r="I598" s="57"/>
      <c r="J598" s="57"/>
      <c r="K598" s="57"/>
      <c r="L598" s="57"/>
      <c r="M598" s="57"/>
    </row>
    <row r="599" spans="9:13" x14ac:dyDescent="0.25">
      <c r="I599" s="57"/>
      <c r="J599" s="57"/>
      <c r="K599" s="57"/>
      <c r="L599" s="57"/>
      <c r="M599" s="57"/>
    </row>
    <row r="600" spans="9:13" x14ac:dyDescent="0.25">
      <c r="I600" s="57"/>
      <c r="J600" s="57"/>
      <c r="K600" s="57"/>
      <c r="L600" s="57"/>
      <c r="M600" s="57"/>
    </row>
    <row r="601" spans="9:13" x14ac:dyDescent="0.25">
      <c r="I601" s="57"/>
      <c r="J601" s="57"/>
      <c r="K601" s="57"/>
      <c r="L601" s="57"/>
      <c r="M601" s="57"/>
    </row>
    <row r="602" spans="9:13" x14ac:dyDescent="0.25">
      <c r="I602" s="57"/>
      <c r="J602" s="57"/>
      <c r="K602" s="57"/>
      <c r="L602" s="57"/>
      <c r="M602" s="57"/>
    </row>
    <row r="603" spans="9:13" x14ac:dyDescent="0.25">
      <c r="I603" s="57"/>
      <c r="J603" s="57"/>
      <c r="K603" s="57"/>
      <c r="L603" s="57"/>
      <c r="M603" s="57"/>
    </row>
    <row r="604" spans="9:13" x14ac:dyDescent="0.25">
      <c r="I604" s="57"/>
      <c r="J604" s="57"/>
      <c r="K604" s="57"/>
      <c r="L604" s="57"/>
      <c r="M604" s="57"/>
    </row>
    <row r="605" spans="9:13" x14ac:dyDescent="0.25">
      <c r="I605" s="57"/>
      <c r="J605" s="57"/>
      <c r="K605" s="57"/>
      <c r="L605" s="57"/>
      <c r="M605" s="57"/>
    </row>
    <row r="606" spans="9:13" x14ac:dyDescent="0.25">
      <c r="I606" s="57"/>
      <c r="J606" s="57"/>
      <c r="K606" s="57"/>
      <c r="L606" s="57"/>
      <c r="M606" s="57"/>
    </row>
    <row r="607" spans="9:13" x14ac:dyDescent="0.25">
      <c r="I607" s="57"/>
      <c r="J607" s="57"/>
      <c r="K607" s="57"/>
      <c r="L607" s="57"/>
      <c r="M607" s="57"/>
    </row>
    <row r="608" spans="9:13" x14ac:dyDescent="0.25">
      <c r="I608" s="57"/>
      <c r="J608" s="57"/>
      <c r="K608" s="57"/>
      <c r="L608" s="57"/>
      <c r="M608" s="57"/>
    </row>
    <row r="609" spans="9:13" x14ac:dyDescent="0.25">
      <c r="I609" s="57"/>
      <c r="J609" s="57"/>
      <c r="K609" s="57"/>
      <c r="L609" s="57"/>
      <c r="M609" s="57"/>
    </row>
    <row r="610" spans="9:13" x14ac:dyDescent="0.25">
      <c r="I610" s="57"/>
      <c r="J610" s="57"/>
      <c r="K610" s="57"/>
      <c r="L610" s="57"/>
      <c r="M610" s="57"/>
    </row>
    <row r="611" spans="9:13" x14ac:dyDescent="0.25">
      <c r="I611" s="57"/>
      <c r="J611" s="57"/>
      <c r="K611" s="57"/>
      <c r="L611" s="57"/>
      <c r="M611" s="57"/>
    </row>
    <row r="612" spans="9:13" x14ac:dyDescent="0.25">
      <c r="I612" s="57"/>
      <c r="J612" s="57"/>
      <c r="K612" s="57"/>
      <c r="L612" s="57"/>
      <c r="M612" s="57"/>
    </row>
    <row r="613" spans="9:13" x14ac:dyDescent="0.25">
      <c r="I613" s="57"/>
      <c r="J613" s="57"/>
      <c r="K613" s="57"/>
      <c r="L613" s="57"/>
      <c r="M613" s="57"/>
    </row>
    <row r="614" spans="9:13" x14ac:dyDescent="0.25">
      <c r="I614" s="57"/>
      <c r="J614" s="57"/>
      <c r="K614" s="57"/>
      <c r="L614" s="57"/>
      <c r="M614" s="57"/>
    </row>
    <row r="615" spans="9:13" x14ac:dyDescent="0.25">
      <c r="I615" s="57"/>
      <c r="J615" s="57"/>
      <c r="K615" s="57"/>
      <c r="L615" s="57"/>
      <c r="M615" s="57"/>
    </row>
    <row r="616" spans="9:13" x14ac:dyDescent="0.25">
      <c r="I616" s="57"/>
      <c r="J616" s="57"/>
      <c r="K616" s="57"/>
      <c r="L616" s="57"/>
      <c r="M616" s="57"/>
    </row>
    <row r="617" spans="9:13" x14ac:dyDescent="0.25">
      <c r="I617" s="57"/>
      <c r="J617" s="57"/>
      <c r="K617" s="57"/>
      <c r="L617" s="57"/>
      <c r="M617" s="57"/>
    </row>
    <row r="618" spans="9:13" x14ac:dyDescent="0.25">
      <c r="I618" s="57"/>
      <c r="J618" s="57"/>
      <c r="K618" s="57"/>
      <c r="L618" s="57"/>
      <c r="M618" s="57"/>
    </row>
  </sheetData>
  <sheetProtection password="E539" sheet="1" objects="1" scenarios="1" selectLockedCells="1"/>
  <customSheetViews>
    <customSheetView guid="{AB5E6C9E-5316-4E91-99B5-97638C72F747}" hiddenColumns="1">
      <selection activeCell="O11" sqref="O11"/>
      <pageMargins left="0.7" right="0.7" top="0.75" bottom="0.75" header="0.3" footer="0.3"/>
      <pageSetup paperSize="9" orientation="portrait" r:id="rId1"/>
    </customSheetView>
  </customSheetViews>
  <mergeCells count="302">
    <mergeCell ref="E13:G13"/>
    <mergeCell ref="E14:G14"/>
    <mergeCell ref="E15:G15"/>
    <mergeCell ref="E16:G16"/>
    <mergeCell ref="E17:G17"/>
    <mergeCell ref="E18:G18"/>
    <mergeCell ref="E5:G7"/>
    <mergeCell ref="E8:G8"/>
    <mergeCell ref="E9:G9"/>
    <mergeCell ref="E10:G10"/>
    <mergeCell ref="E11:G11"/>
    <mergeCell ref="E12:G12"/>
    <mergeCell ref="E25:G25"/>
    <mergeCell ref="E26:G26"/>
    <mergeCell ref="E27:G27"/>
    <mergeCell ref="E28:G28"/>
    <mergeCell ref="E29:G29"/>
    <mergeCell ref="E30:G30"/>
    <mergeCell ref="E19:G19"/>
    <mergeCell ref="E20:G20"/>
    <mergeCell ref="E21:G21"/>
    <mergeCell ref="E22:G22"/>
    <mergeCell ref="E23:G23"/>
    <mergeCell ref="E24:G24"/>
    <mergeCell ref="E37:G37"/>
    <mergeCell ref="E38:G38"/>
    <mergeCell ref="E39:G39"/>
    <mergeCell ref="E40:G40"/>
    <mergeCell ref="E41:G41"/>
    <mergeCell ref="E42:G42"/>
    <mergeCell ref="E31:G31"/>
    <mergeCell ref="E32:G32"/>
    <mergeCell ref="E33:G33"/>
    <mergeCell ref="E34:G34"/>
    <mergeCell ref="E35:G35"/>
    <mergeCell ref="E36:G36"/>
    <mergeCell ref="E49:G49"/>
    <mergeCell ref="E50:G50"/>
    <mergeCell ref="E51:G51"/>
    <mergeCell ref="E52:G52"/>
    <mergeCell ref="E53:G53"/>
    <mergeCell ref="E54:G54"/>
    <mergeCell ref="E43:G43"/>
    <mergeCell ref="E44:G44"/>
    <mergeCell ref="E45:G45"/>
    <mergeCell ref="E46:G46"/>
    <mergeCell ref="E47:G47"/>
    <mergeCell ref="E48:G48"/>
    <mergeCell ref="E61:G61"/>
    <mergeCell ref="E62:G62"/>
    <mergeCell ref="E63:G63"/>
    <mergeCell ref="E64:G64"/>
    <mergeCell ref="E65:G65"/>
    <mergeCell ref="E66:G66"/>
    <mergeCell ref="E55:G55"/>
    <mergeCell ref="E56:G56"/>
    <mergeCell ref="E57:G57"/>
    <mergeCell ref="E58:G58"/>
    <mergeCell ref="E59:G59"/>
    <mergeCell ref="E60:G60"/>
    <mergeCell ref="E73:G73"/>
    <mergeCell ref="E74:G74"/>
    <mergeCell ref="E75:G75"/>
    <mergeCell ref="E76:G76"/>
    <mergeCell ref="E77:G77"/>
    <mergeCell ref="E78:G78"/>
    <mergeCell ref="E67:G67"/>
    <mergeCell ref="E68:G68"/>
    <mergeCell ref="E69:G69"/>
    <mergeCell ref="E70:G70"/>
    <mergeCell ref="E71:G71"/>
    <mergeCell ref="E72:G72"/>
    <mergeCell ref="E85:G85"/>
    <mergeCell ref="E86:G86"/>
    <mergeCell ref="E87:G87"/>
    <mergeCell ref="E88:G88"/>
    <mergeCell ref="E89:G89"/>
    <mergeCell ref="E90:G90"/>
    <mergeCell ref="E79:G79"/>
    <mergeCell ref="E80:G80"/>
    <mergeCell ref="E81:G81"/>
    <mergeCell ref="E82:G82"/>
    <mergeCell ref="E83:G83"/>
    <mergeCell ref="E84:G84"/>
    <mergeCell ref="E97:G97"/>
    <mergeCell ref="E98:G98"/>
    <mergeCell ref="E99:G99"/>
    <mergeCell ref="E100:G100"/>
    <mergeCell ref="E101:G101"/>
    <mergeCell ref="E102:G102"/>
    <mergeCell ref="E91:G91"/>
    <mergeCell ref="E92:G92"/>
    <mergeCell ref="E93:G93"/>
    <mergeCell ref="E94:G94"/>
    <mergeCell ref="E95:G95"/>
    <mergeCell ref="E96:G96"/>
    <mergeCell ref="E109:G109"/>
    <mergeCell ref="E110:G110"/>
    <mergeCell ref="E111:G111"/>
    <mergeCell ref="E112:G112"/>
    <mergeCell ref="E113:G113"/>
    <mergeCell ref="E114:G114"/>
    <mergeCell ref="E103:G103"/>
    <mergeCell ref="E104:G104"/>
    <mergeCell ref="E105:G105"/>
    <mergeCell ref="E106:G106"/>
    <mergeCell ref="E107:G107"/>
    <mergeCell ref="E108:G108"/>
    <mergeCell ref="E121:G121"/>
    <mergeCell ref="E122:G122"/>
    <mergeCell ref="E123:G123"/>
    <mergeCell ref="E124:G124"/>
    <mergeCell ref="E125:G125"/>
    <mergeCell ref="E126:G126"/>
    <mergeCell ref="E115:G115"/>
    <mergeCell ref="E116:G116"/>
    <mergeCell ref="E117:G117"/>
    <mergeCell ref="E118:G118"/>
    <mergeCell ref="E119:G119"/>
    <mergeCell ref="E120:G120"/>
    <mergeCell ref="E133:G133"/>
    <mergeCell ref="E134:G134"/>
    <mergeCell ref="E135:G135"/>
    <mergeCell ref="E136:G136"/>
    <mergeCell ref="E137:G137"/>
    <mergeCell ref="E138:G138"/>
    <mergeCell ref="E127:G127"/>
    <mergeCell ref="E128:G128"/>
    <mergeCell ref="E129:G129"/>
    <mergeCell ref="E130:G130"/>
    <mergeCell ref="E131:G131"/>
    <mergeCell ref="E132:G132"/>
    <mergeCell ref="E145:G145"/>
    <mergeCell ref="E146:G146"/>
    <mergeCell ref="E147:G147"/>
    <mergeCell ref="E148:G148"/>
    <mergeCell ref="E149:G149"/>
    <mergeCell ref="E150:G150"/>
    <mergeCell ref="E139:G139"/>
    <mergeCell ref="E140:G140"/>
    <mergeCell ref="E141:G141"/>
    <mergeCell ref="E142:G142"/>
    <mergeCell ref="E143:G143"/>
    <mergeCell ref="E144:G144"/>
    <mergeCell ref="E157:G157"/>
    <mergeCell ref="E158:G158"/>
    <mergeCell ref="E159:G159"/>
    <mergeCell ref="E160:G160"/>
    <mergeCell ref="E161:G161"/>
    <mergeCell ref="E162:G162"/>
    <mergeCell ref="E151:G151"/>
    <mergeCell ref="E152:G152"/>
    <mergeCell ref="E153:G153"/>
    <mergeCell ref="E154:G154"/>
    <mergeCell ref="E155:G155"/>
    <mergeCell ref="E156:G156"/>
    <mergeCell ref="E169:G169"/>
    <mergeCell ref="E170:G170"/>
    <mergeCell ref="E171:G171"/>
    <mergeCell ref="E172:G172"/>
    <mergeCell ref="E173:G173"/>
    <mergeCell ref="E174:G174"/>
    <mergeCell ref="E163:G163"/>
    <mergeCell ref="E164:G164"/>
    <mergeCell ref="E165:G165"/>
    <mergeCell ref="E166:G166"/>
    <mergeCell ref="E167:G167"/>
    <mergeCell ref="E168:G168"/>
    <mergeCell ref="E181:G181"/>
    <mergeCell ref="E182:G182"/>
    <mergeCell ref="E183:G183"/>
    <mergeCell ref="E184:G184"/>
    <mergeCell ref="E185:G185"/>
    <mergeCell ref="E186:G186"/>
    <mergeCell ref="E175:G175"/>
    <mergeCell ref="E176:G176"/>
    <mergeCell ref="E177:G177"/>
    <mergeCell ref="E178:G178"/>
    <mergeCell ref="E179:G179"/>
    <mergeCell ref="E180:G180"/>
    <mergeCell ref="E193:G193"/>
    <mergeCell ref="E194:G194"/>
    <mergeCell ref="E195:G195"/>
    <mergeCell ref="E196:G196"/>
    <mergeCell ref="E197:G197"/>
    <mergeCell ref="E198:G198"/>
    <mergeCell ref="E187:G187"/>
    <mergeCell ref="E188:G188"/>
    <mergeCell ref="E189:G189"/>
    <mergeCell ref="E190:G190"/>
    <mergeCell ref="E191:G191"/>
    <mergeCell ref="E192:G192"/>
    <mergeCell ref="E205:G205"/>
    <mergeCell ref="E206:G206"/>
    <mergeCell ref="E207:G207"/>
    <mergeCell ref="E208:G208"/>
    <mergeCell ref="E209:G209"/>
    <mergeCell ref="E210:G210"/>
    <mergeCell ref="E199:G199"/>
    <mergeCell ref="E200:G200"/>
    <mergeCell ref="E201:G201"/>
    <mergeCell ref="E202:G202"/>
    <mergeCell ref="E203:G203"/>
    <mergeCell ref="E204:G204"/>
    <mergeCell ref="E217:G217"/>
    <mergeCell ref="E218:G218"/>
    <mergeCell ref="E219:G219"/>
    <mergeCell ref="E220:G220"/>
    <mergeCell ref="E221:G221"/>
    <mergeCell ref="E222:G222"/>
    <mergeCell ref="E211:G211"/>
    <mergeCell ref="E212:G212"/>
    <mergeCell ref="E213:G213"/>
    <mergeCell ref="E214:G214"/>
    <mergeCell ref="E215:G215"/>
    <mergeCell ref="E216:G216"/>
    <mergeCell ref="E229:G229"/>
    <mergeCell ref="E230:G230"/>
    <mergeCell ref="E231:G231"/>
    <mergeCell ref="E232:G232"/>
    <mergeCell ref="E233:G233"/>
    <mergeCell ref="E234:G234"/>
    <mergeCell ref="E223:G223"/>
    <mergeCell ref="E224:G224"/>
    <mergeCell ref="E225:G225"/>
    <mergeCell ref="E226:G226"/>
    <mergeCell ref="E227:G227"/>
    <mergeCell ref="E228:G228"/>
    <mergeCell ref="E241:G241"/>
    <mergeCell ref="E242:G242"/>
    <mergeCell ref="E243:G243"/>
    <mergeCell ref="E244:G244"/>
    <mergeCell ref="E245:G245"/>
    <mergeCell ref="E246:G246"/>
    <mergeCell ref="E235:G235"/>
    <mergeCell ref="E236:G236"/>
    <mergeCell ref="E237:G237"/>
    <mergeCell ref="E238:G238"/>
    <mergeCell ref="E239:G239"/>
    <mergeCell ref="E240:G240"/>
    <mergeCell ref="E253:G253"/>
    <mergeCell ref="E254:G254"/>
    <mergeCell ref="E255:G255"/>
    <mergeCell ref="E256:G256"/>
    <mergeCell ref="E257:G257"/>
    <mergeCell ref="E258:G258"/>
    <mergeCell ref="E247:G247"/>
    <mergeCell ref="E248:G248"/>
    <mergeCell ref="E249:G249"/>
    <mergeCell ref="E250:G250"/>
    <mergeCell ref="E251:G251"/>
    <mergeCell ref="E252:G252"/>
    <mergeCell ref="E265:G265"/>
    <mergeCell ref="E266:G266"/>
    <mergeCell ref="E267:G267"/>
    <mergeCell ref="E268:G268"/>
    <mergeCell ref="E269:G269"/>
    <mergeCell ref="E270:G270"/>
    <mergeCell ref="E259:G259"/>
    <mergeCell ref="E260:G260"/>
    <mergeCell ref="E261:G261"/>
    <mergeCell ref="E262:G262"/>
    <mergeCell ref="E263:G263"/>
    <mergeCell ref="E264:G264"/>
    <mergeCell ref="E277:G277"/>
    <mergeCell ref="E278:G278"/>
    <mergeCell ref="E279:G279"/>
    <mergeCell ref="E280:G280"/>
    <mergeCell ref="E281:G281"/>
    <mergeCell ref="E282:G282"/>
    <mergeCell ref="E271:G271"/>
    <mergeCell ref="E272:G272"/>
    <mergeCell ref="E273:G273"/>
    <mergeCell ref="E274:G274"/>
    <mergeCell ref="E275:G275"/>
    <mergeCell ref="E276:G276"/>
    <mergeCell ref="E289:G289"/>
    <mergeCell ref="E290:G290"/>
    <mergeCell ref="E291:G291"/>
    <mergeCell ref="E292:G292"/>
    <mergeCell ref="E293:G293"/>
    <mergeCell ref="E294:G294"/>
    <mergeCell ref="E283:G283"/>
    <mergeCell ref="E284:G284"/>
    <mergeCell ref="E285:G285"/>
    <mergeCell ref="E286:G286"/>
    <mergeCell ref="E287:G287"/>
    <mergeCell ref="E288:G288"/>
    <mergeCell ref="E307:G307"/>
    <mergeCell ref="E308:G310"/>
    <mergeCell ref="E301:G301"/>
    <mergeCell ref="E302:G302"/>
    <mergeCell ref="E303:G303"/>
    <mergeCell ref="E304:G304"/>
    <mergeCell ref="E305:G305"/>
    <mergeCell ref="E306:G306"/>
    <mergeCell ref="E295:G295"/>
    <mergeCell ref="E296:G296"/>
    <mergeCell ref="E297:G297"/>
    <mergeCell ref="E298:G298"/>
    <mergeCell ref="E299:G299"/>
    <mergeCell ref="E300:G300"/>
  </mergeCells>
  <dataValidations count="2">
    <dataValidation type="list" allowBlank="1" showInputMessage="1" showErrorMessage="1" sqref="H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ormula1>$M$3:$M$4</formula1>
    </dataValidation>
    <dataValidation type="whole" allowBlank="1" showInputMessage="1" showErrorMessage="1" errorTitle="Сумма досрочного платежа" error="Введенная Вами сумма меньше 500$ " sqref="H11:H307 JD11:JD307 SZ11:SZ307 ACV11:ACV307 AMR11:AMR307 AWN11:AWN307 BGJ11:BGJ307 BQF11:BQF307 CAB11:CAB307 CJX11:CJX307 CTT11:CTT307 DDP11:DDP307 DNL11:DNL307 DXH11:DXH307 EHD11:EHD307 EQZ11:EQZ307 FAV11:FAV307 FKR11:FKR307 FUN11:FUN307 GEJ11:GEJ307 GOF11:GOF307 GYB11:GYB307 HHX11:HHX307 HRT11:HRT307 IBP11:IBP307 ILL11:ILL307 IVH11:IVH307 JFD11:JFD307 JOZ11:JOZ307 JYV11:JYV307 KIR11:KIR307 KSN11:KSN307 LCJ11:LCJ307 LMF11:LMF307 LWB11:LWB307 MFX11:MFX307 MPT11:MPT307 MZP11:MZP307 NJL11:NJL307 NTH11:NTH307 ODD11:ODD307 OMZ11:OMZ307 OWV11:OWV307 PGR11:PGR307 PQN11:PQN307 QAJ11:QAJ307 QKF11:QKF307 QUB11:QUB307 RDX11:RDX307 RNT11:RNT307 RXP11:RXP307 SHL11:SHL307 SRH11:SRH307 TBD11:TBD307 TKZ11:TKZ307 TUV11:TUV307 UER11:UER307 UON11:UON307 UYJ11:UYJ307 VIF11:VIF307 VSB11:VSB307 WBX11:WBX307 WLT11:WLT307 WVP11:WVP307 H65547:H65843 JD65547:JD65843 SZ65547:SZ65843 ACV65547:ACV65843 AMR65547:AMR65843 AWN65547:AWN65843 BGJ65547:BGJ65843 BQF65547:BQF65843 CAB65547:CAB65843 CJX65547:CJX65843 CTT65547:CTT65843 DDP65547:DDP65843 DNL65547:DNL65843 DXH65547:DXH65843 EHD65547:EHD65843 EQZ65547:EQZ65843 FAV65547:FAV65843 FKR65547:FKR65843 FUN65547:FUN65843 GEJ65547:GEJ65843 GOF65547:GOF65843 GYB65547:GYB65843 HHX65547:HHX65843 HRT65547:HRT65843 IBP65547:IBP65843 ILL65547:ILL65843 IVH65547:IVH65843 JFD65547:JFD65843 JOZ65547:JOZ65843 JYV65547:JYV65843 KIR65547:KIR65843 KSN65547:KSN65843 LCJ65547:LCJ65843 LMF65547:LMF65843 LWB65547:LWB65843 MFX65547:MFX65843 MPT65547:MPT65843 MZP65547:MZP65843 NJL65547:NJL65843 NTH65547:NTH65843 ODD65547:ODD65843 OMZ65547:OMZ65843 OWV65547:OWV65843 PGR65547:PGR65843 PQN65547:PQN65843 QAJ65547:QAJ65843 QKF65547:QKF65843 QUB65547:QUB65843 RDX65547:RDX65843 RNT65547:RNT65843 RXP65547:RXP65843 SHL65547:SHL65843 SRH65547:SRH65843 TBD65547:TBD65843 TKZ65547:TKZ65843 TUV65547:TUV65843 UER65547:UER65843 UON65547:UON65843 UYJ65547:UYJ65843 VIF65547:VIF65843 VSB65547:VSB65843 WBX65547:WBX65843 WLT65547:WLT65843 WVP65547:WVP65843 H131083:H131379 JD131083:JD131379 SZ131083:SZ131379 ACV131083:ACV131379 AMR131083:AMR131379 AWN131083:AWN131379 BGJ131083:BGJ131379 BQF131083:BQF131379 CAB131083:CAB131379 CJX131083:CJX131379 CTT131083:CTT131379 DDP131083:DDP131379 DNL131083:DNL131379 DXH131083:DXH131379 EHD131083:EHD131379 EQZ131083:EQZ131379 FAV131083:FAV131379 FKR131083:FKR131379 FUN131083:FUN131379 GEJ131083:GEJ131379 GOF131083:GOF131379 GYB131083:GYB131379 HHX131083:HHX131379 HRT131083:HRT131379 IBP131083:IBP131379 ILL131083:ILL131379 IVH131083:IVH131379 JFD131083:JFD131379 JOZ131083:JOZ131379 JYV131083:JYV131379 KIR131083:KIR131379 KSN131083:KSN131379 LCJ131083:LCJ131379 LMF131083:LMF131379 LWB131083:LWB131379 MFX131083:MFX131379 MPT131083:MPT131379 MZP131083:MZP131379 NJL131083:NJL131379 NTH131083:NTH131379 ODD131083:ODD131379 OMZ131083:OMZ131379 OWV131083:OWV131379 PGR131083:PGR131379 PQN131083:PQN131379 QAJ131083:QAJ131379 QKF131083:QKF131379 QUB131083:QUB131379 RDX131083:RDX131379 RNT131083:RNT131379 RXP131083:RXP131379 SHL131083:SHL131379 SRH131083:SRH131379 TBD131083:TBD131379 TKZ131083:TKZ131379 TUV131083:TUV131379 UER131083:UER131379 UON131083:UON131379 UYJ131083:UYJ131379 VIF131083:VIF131379 VSB131083:VSB131379 WBX131083:WBX131379 WLT131083:WLT131379 WVP131083:WVP131379 H196619:H196915 JD196619:JD196915 SZ196619:SZ196915 ACV196619:ACV196915 AMR196619:AMR196915 AWN196619:AWN196915 BGJ196619:BGJ196915 BQF196619:BQF196915 CAB196619:CAB196915 CJX196619:CJX196915 CTT196619:CTT196915 DDP196619:DDP196915 DNL196619:DNL196915 DXH196619:DXH196915 EHD196619:EHD196915 EQZ196619:EQZ196915 FAV196619:FAV196915 FKR196619:FKR196915 FUN196619:FUN196915 GEJ196619:GEJ196915 GOF196619:GOF196915 GYB196619:GYB196915 HHX196619:HHX196915 HRT196619:HRT196915 IBP196619:IBP196915 ILL196619:ILL196915 IVH196619:IVH196915 JFD196619:JFD196915 JOZ196619:JOZ196915 JYV196619:JYV196915 KIR196619:KIR196915 KSN196619:KSN196915 LCJ196619:LCJ196915 LMF196619:LMF196915 LWB196619:LWB196915 MFX196619:MFX196915 MPT196619:MPT196915 MZP196619:MZP196915 NJL196619:NJL196915 NTH196619:NTH196915 ODD196619:ODD196915 OMZ196619:OMZ196915 OWV196619:OWV196915 PGR196619:PGR196915 PQN196619:PQN196915 QAJ196619:QAJ196915 QKF196619:QKF196915 QUB196619:QUB196915 RDX196619:RDX196915 RNT196619:RNT196915 RXP196619:RXP196915 SHL196619:SHL196915 SRH196619:SRH196915 TBD196619:TBD196915 TKZ196619:TKZ196915 TUV196619:TUV196915 UER196619:UER196915 UON196619:UON196915 UYJ196619:UYJ196915 VIF196619:VIF196915 VSB196619:VSB196915 WBX196619:WBX196915 WLT196619:WLT196915 WVP196619:WVP196915 H262155:H262451 JD262155:JD262451 SZ262155:SZ262451 ACV262155:ACV262451 AMR262155:AMR262451 AWN262155:AWN262451 BGJ262155:BGJ262451 BQF262155:BQF262451 CAB262155:CAB262451 CJX262155:CJX262451 CTT262155:CTT262451 DDP262155:DDP262451 DNL262155:DNL262451 DXH262155:DXH262451 EHD262155:EHD262451 EQZ262155:EQZ262451 FAV262155:FAV262451 FKR262155:FKR262451 FUN262155:FUN262451 GEJ262155:GEJ262451 GOF262155:GOF262451 GYB262155:GYB262451 HHX262155:HHX262451 HRT262155:HRT262451 IBP262155:IBP262451 ILL262155:ILL262451 IVH262155:IVH262451 JFD262155:JFD262451 JOZ262155:JOZ262451 JYV262155:JYV262451 KIR262155:KIR262451 KSN262155:KSN262451 LCJ262155:LCJ262451 LMF262155:LMF262451 LWB262155:LWB262451 MFX262155:MFX262451 MPT262155:MPT262451 MZP262155:MZP262451 NJL262155:NJL262451 NTH262155:NTH262451 ODD262155:ODD262451 OMZ262155:OMZ262451 OWV262155:OWV262451 PGR262155:PGR262451 PQN262155:PQN262451 QAJ262155:QAJ262451 QKF262155:QKF262451 QUB262155:QUB262451 RDX262155:RDX262451 RNT262155:RNT262451 RXP262155:RXP262451 SHL262155:SHL262451 SRH262155:SRH262451 TBD262155:TBD262451 TKZ262155:TKZ262451 TUV262155:TUV262451 UER262155:UER262451 UON262155:UON262451 UYJ262155:UYJ262451 VIF262155:VIF262451 VSB262155:VSB262451 WBX262155:WBX262451 WLT262155:WLT262451 WVP262155:WVP262451 H327691:H327987 JD327691:JD327987 SZ327691:SZ327987 ACV327691:ACV327987 AMR327691:AMR327987 AWN327691:AWN327987 BGJ327691:BGJ327987 BQF327691:BQF327987 CAB327691:CAB327987 CJX327691:CJX327987 CTT327691:CTT327987 DDP327691:DDP327987 DNL327691:DNL327987 DXH327691:DXH327987 EHD327691:EHD327987 EQZ327691:EQZ327987 FAV327691:FAV327987 FKR327691:FKR327987 FUN327691:FUN327987 GEJ327691:GEJ327987 GOF327691:GOF327987 GYB327691:GYB327987 HHX327691:HHX327987 HRT327691:HRT327987 IBP327691:IBP327987 ILL327691:ILL327987 IVH327691:IVH327987 JFD327691:JFD327987 JOZ327691:JOZ327987 JYV327691:JYV327987 KIR327691:KIR327987 KSN327691:KSN327987 LCJ327691:LCJ327987 LMF327691:LMF327987 LWB327691:LWB327987 MFX327691:MFX327987 MPT327691:MPT327987 MZP327691:MZP327987 NJL327691:NJL327987 NTH327691:NTH327987 ODD327691:ODD327987 OMZ327691:OMZ327987 OWV327691:OWV327987 PGR327691:PGR327987 PQN327691:PQN327987 QAJ327691:QAJ327987 QKF327691:QKF327987 QUB327691:QUB327987 RDX327691:RDX327987 RNT327691:RNT327987 RXP327691:RXP327987 SHL327691:SHL327987 SRH327691:SRH327987 TBD327691:TBD327987 TKZ327691:TKZ327987 TUV327691:TUV327987 UER327691:UER327987 UON327691:UON327987 UYJ327691:UYJ327987 VIF327691:VIF327987 VSB327691:VSB327987 WBX327691:WBX327987 WLT327691:WLT327987 WVP327691:WVP327987 H393227:H393523 JD393227:JD393523 SZ393227:SZ393523 ACV393227:ACV393523 AMR393227:AMR393523 AWN393227:AWN393523 BGJ393227:BGJ393523 BQF393227:BQF393523 CAB393227:CAB393523 CJX393227:CJX393523 CTT393227:CTT393523 DDP393227:DDP393523 DNL393227:DNL393523 DXH393227:DXH393523 EHD393227:EHD393523 EQZ393227:EQZ393523 FAV393227:FAV393523 FKR393227:FKR393523 FUN393227:FUN393523 GEJ393227:GEJ393523 GOF393227:GOF393523 GYB393227:GYB393523 HHX393227:HHX393523 HRT393227:HRT393523 IBP393227:IBP393523 ILL393227:ILL393523 IVH393227:IVH393523 JFD393227:JFD393523 JOZ393227:JOZ393523 JYV393227:JYV393523 KIR393227:KIR393523 KSN393227:KSN393523 LCJ393227:LCJ393523 LMF393227:LMF393523 LWB393227:LWB393523 MFX393227:MFX393523 MPT393227:MPT393523 MZP393227:MZP393523 NJL393227:NJL393523 NTH393227:NTH393523 ODD393227:ODD393523 OMZ393227:OMZ393523 OWV393227:OWV393523 PGR393227:PGR393523 PQN393227:PQN393523 QAJ393227:QAJ393523 QKF393227:QKF393523 QUB393227:QUB393523 RDX393227:RDX393523 RNT393227:RNT393523 RXP393227:RXP393523 SHL393227:SHL393523 SRH393227:SRH393523 TBD393227:TBD393523 TKZ393227:TKZ393523 TUV393227:TUV393523 UER393227:UER393523 UON393227:UON393523 UYJ393227:UYJ393523 VIF393227:VIF393523 VSB393227:VSB393523 WBX393227:WBX393523 WLT393227:WLT393523 WVP393227:WVP393523 H458763:H459059 JD458763:JD459059 SZ458763:SZ459059 ACV458763:ACV459059 AMR458763:AMR459059 AWN458763:AWN459059 BGJ458763:BGJ459059 BQF458763:BQF459059 CAB458763:CAB459059 CJX458763:CJX459059 CTT458763:CTT459059 DDP458763:DDP459059 DNL458763:DNL459059 DXH458763:DXH459059 EHD458763:EHD459059 EQZ458763:EQZ459059 FAV458763:FAV459059 FKR458763:FKR459059 FUN458763:FUN459059 GEJ458763:GEJ459059 GOF458763:GOF459059 GYB458763:GYB459059 HHX458763:HHX459059 HRT458763:HRT459059 IBP458763:IBP459059 ILL458763:ILL459059 IVH458763:IVH459059 JFD458763:JFD459059 JOZ458763:JOZ459059 JYV458763:JYV459059 KIR458763:KIR459059 KSN458763:KSN459059 LCJ458763:LCJ459059 LMF458763:LMF459059 LWB458763:LWB459059 MFX458763:MFX459059 MPT458763:MPT459059 MZP458763:MZP459059 NJL458763:NJL459059 NTH458763:NTH459059 ODD458763:ODD459059 OMZ458763:OMZ459059 OWV458763:OWV459059 PGR458763:PGR459059 PQN458763:PQN459059 QAJ458763:QAJ459059 QKF458763:QKF459059 QUB458763:QUB459059 RDX458763:RDX459059 RNT458763:RNT459059 RXP458763:RXP459059 SHL458763:SHL459059 SRH458763:SRH459059 TBD458763:TBD459059 TKZ458763:TKZ459059 TUV458763:TUV459059 UER458763:UER459059 UON458763:UON459059 UYJ458763:UYJ459059 VIF458763:VIF459059 VSB458763:VSB459059 WBX458763:WBX459059 WLT458763:WLT459059 WVP458763:WVP459059 H524299:H524595 JD524299:JD524595 SZ524299:SZ524595 ACV524299:ACV524595 AMR524299:AMR524595 AWN524299:AWN524595 BGJ524299:BGJ524595 BQF524299:BQF524595 CAB524299:CAB524595 CJX524299:CJX524595 CTT524299:CTT524595 DDP524299:DDP524595 DNL524299:DNL524595 DXH524299:DXH524595 EHD524299:EHD524595 EQZ524299:EQZ524595 FAV524299:FAV524595 FKR524299:FKR524595 FUN524299:FUN524595 GEJ524299:GEJ524595 GOF524299:GOF524595 GYB524299:GYB524595 HHX524299:HHX524595 HRT524299:HRT524595 IBP524299:IBP524595 ILL524299:ILL524595 IVH524299:IVH524595 JFD524299:JFD524595 JOZ524299:JOZ524595 JYV524299:JYV524595 KIR524299:KIR524595 KSN524299:KSN524595 LCJ524299:LCJ524595 LMF524299:LMF524595 LWB524299:LWB524595 MFX524299:MFX524595 MPT524299:MPT524595 MZP524299:MZP524595 NJL524299:NJL524595 NTH524299:NTH524595 ODD524299:ODD524595 OMZ524299:OMZ524595 OWV524299:OWV524595 PGR524299:PGR524595 PQN524299:PQN524595 QAJ524299:QAJ524595 QKF524299:QKF524595 QUB524299:QUB524595 RDX524299:RDX524595 RNT524299:RNT524595 RXP524299:RXP524595 SHL524299:SHL524595 SRH524299:SRH524595 TBD524299:TBD524595 TKZ524299:TKZ524595 TUV524299:TUV524595 UER524299:UER524595 UON524299:UON524595 UYJ524299:UYJ524595 VIF524299:VIF524595 VSB524299:VSB524595 WBX524299:WBX524595 WLT524299:WLT524595 WVP524299:WVP524595 H589835:H590131 JD589835:JD590131 SZ589835:SZ590131 ACV589835:ACV590131 AMR589835:AMR590131 AWN589835:AWN590131 BGJ589835:BGJ590131 BQF589835:BQF590131 CAB589835:CAB590131 CJX589835:CJX590131 CTT589835:CTT590131 DDP589835:DDP590131 DNL589835:DNL590131 DXH589835:DXH590131 EHD589835:EHD590131 EQZ589835:EQZ590131 FAV589835:FAV590131 FKR589835:FKR590131 FUN589835:FUN590131 GEJ589835:GEJ590131 GOF589835:GOF590131 GYB589835:GYB590131 HHX589835:HHX590131 HRT589835:HRT590131 IBP589835:IBP590131 ILL589835:ILL590131 IVH589835:IVH590131 JFD589835:JFD590131 JOZ589835:JOZ590131 JYV589835:JYV590131 KIR589835:KIR590131 KSN589835:KSN590131 LCJ589835:LCJ590131 LMF589835:LMF590131 LWB589835:LWB590131 MFX589835:MFX590131 MPT589835:MPT590131 MZP589835:MZP590131 NJL589835:NJL590131 NTH589835:NTH590131 ODD589835:ODD590131 OMZ589835:OMZ590131 OWV589835:OWV590131 PGR589835:PGR590131 PQN589835:PQN590131 QAJ589835:QAJ590131 QKF589835:QKF590131 QUB589835:QUB590131 RDX589835:RDX590131 RNT589835:RNT590131 RXP589835:RXP590131 SHL589835:SHL590131 SRH589835:SRH590131 TBD589835:TBD590131 TKZ589835:TKZ590131 TUV589835:TUV590131 UER589835:UER590131 UON589835:UON590131 UYJ589835:UYJ590131 VIF589835:VIF590131 VSB589835:VSB590131 WBX589835:WBX590131 WLT589835:WLT590131 WVP589835:WVP590131 H655371:H655667 JD655371:JD655667 SZ655371:SZ655667 ACV655371:ACV655667 AMR655371:AMR655667 AWN655371:AWN655667 BGJ655371:BGJ655667 BQF655371:BQF655667 CAB655371:CAB655667 CJX655371:CJX655667 CTT655371:CTT655667 DDP655371:DDP655667 DNL655371:DNL655667 DXH655371:DXH655667 EHD655371:EHD655667 EQZ655371:EQZ655667 FAV655371:FAV655667 FKR655371:FKR655667 FUN655371:FUN655667 GEJ655371:GEJ655667 GOF655371:GOF655667 GYB655371:GYB655667 HHX655371:HHX655667 HRT655371:HRT655667 IBP655371:IBP655667 ILL655371:ILL655667 IVH655371:IVH655667 JFD655371:JFD655667 JOZ655371:JOZ655667 JYV655371:JYV655667 KIR655371:KIR655667 KSN655371:KSN655667 LCJ655371:LCJ655667 LMF655371:LMF655667 LWB655371:LWB655667 MFX655371:MFX655667 MPT655371:MPT655667 MZP655371:MZP655667 NJL655371:NJL655667 NTH655371:NTH655667 ODD655371:ODD655667 OMZ655371:OMZ655667 OWV655371:OWV655667 PGR655371:PGR655667 PQN655371:PQN655667 QAJ655371:QAJ655667 QKF655371:QKF655667 QUB655371:QUB655667 RDX655371:RDX655667 RNT655371:RNT655667 RXP655371:RXP655667 SHL655371:SHL655667 SRH655371:SRH655667 TBD655371:TBD655667 TKZ655371:TKZ655667 TUV655371:TUV655667 UER655371:UER655667 UON655371:UON655667 UYJ655371:UYJ655667 VIF655371:VIF655667 VSB655371:VSB655667 WBX655371:WBX655667 WLT655371:WLT655667 WVP655371:WVP655667 H720907:H721203 JD720907:JD721203 SZ720907:SZ721203 ACV720907:ACV721203 AMR720907:AMR721203 AWN720907:AWN721203 BGJ720907:BGJ721203 BQF720907:BQF721203 CAB720907:CAB721203 CJX720907:CJX721203 CTT720907:CTT721203 DDP720907:DDP721203 DNL720907:DNL721203 DXH720907:DXH721203 EHD720907:EHD721203 EQZ720907:EQZ721203 FAV720907:FAV721203 FKR720907:FKR721203 FUN720907:FUN721203 GEJ720907:GEJ721203 GOF720907:GOF721203 GYB720907:GYB721203 HHX720907:HHX721203 HRT720907:HRT721203 IBP720907:IBP721203 ILL720907:ILL721203 IVH720907:IVH721203 JFD720907:JFD721203 JOZ720907:JOZ721203 JYV720907:JYV721203 KIR720907:KIR721203 KSN720907:KSN721203 LCJ720907:LCJ721203 LMF720907:LMF721203 LWB720907:LWB721203 MFX720907:MFX721203 MPT720907:MPT721203 MZP720907:MZP721203 NJL720907:NJL721203 NTH720907:NTH721203 ODD720907:ODD721203 OMZ720907:OMZ721203 OWV720907:OWV721203 PGR720907:PGR721203 PQN720907:PQN721203 QAJ720907:QAJ721203 QKF720907:QKF721203 QUB720907:QUB721203 RDX720907:RDX721203 RNT720907:RNT721203 RXP720907:RXP721203 SHL720907:SHL721203 SRH720907:SRH721203 TBD720907:TBD721203 TKZ720907:TKZ721203 TUV720907:TUV721203 UER720907:UER721203 UON720907:UON721203 UYJ720907:UYJ721203 VIF720907:VIF721203 VSB720907:VSB721203 WBX720907:WBX721203 WLT720907:WLT721203 WVP720907:WVP721203 H786443:H786739 JD786443:JD786739 SZ786443:SZ786739 ACV786443:ACV786739 AMR786443:AMR786739 AWN786443:AWN786739 BGJ786443:BGJ786739 BQF786443:BQF786739 CAB786443:CAB786739 CJX786443:CJX786739 CTT786443:CTT786739 DDP786443:DDP786739 DNL786443:DNL786739 DXH786443:DXH786739 EHD786443:EHD786739 EQZ786443:EQZ786739 FAV786443:FAV786739 FKR786443:FKR786739 FUN786443:FUN786739 GEJ786443:GEJ786739 GOF786443:GOF786739 GYB786443:GYB786739 HHX786443:HHX786739 HRT786443:HRT786739 IBP786443:IBP786739 ILL786443:ILL786739 IVH786443:IVH786739 JFD786443:JFD786739 JOZ786443:JOZ786739 JYV786443:JYV786739 KIR786443:KIR786739 KSN786443:KSN786739 LCJ786443:LCJ786739 LMF786443:LMF786739 LWB786443:LWB786739 MFX786443:MFX786739 MPT786443:MPT786739 MZP786443:MZP786739 NJL786443:NJL786739 NTH786443:NTH786739 ODD786443:ODD786739 OMZ786443:OMZ786739 OWV786443:OWV786739 PGR786443:PGR786739 PQN786443:PQN786739 QAJ786443:QAJ786739 QKF786443:QKF786739 QUB786443:QUB786739 RDX786443:RDX786739 RNT786443:RNT786739 RXP786443:RXP786739 SHL786443:SHL786739 SRH786443:SRH786739 TBD786443:TBD786739 TKZ786443:TKZ786739 TUV786443:TUV786739 UER786443:UER786739 UON786443:UON786739 UYJ786443:UYJ786739 VIF786443:VIF786739 VSB786443:VSB786739 WBX786443:WBX786739 WLT786443:WLT786739 WVP786443:WVP786739 H851979:H852275 JD851979:JD852275 SZ851979:SZ852275 ACV851979:ACV852275 AMR851979:AMR852275 AWN851979:AWN852275 BGJ851979:BGJ852275 BQF851979:BQF852275 CAB851979:CAB852275 CJX851979:CJX852275 CTT851979:CTT852275 DDP851979:DDP852275 DNL851979:DNL852275 DXH851979:DXH852275 EHD851979:EHD852275 EQZ851979:EQZ852275 FAV851979:FAV852275 FKR851979:FKR852275 FUN851979:FUN852275 GEJ851979:GEJ852275 GOF851979:GOF852275 GYB851979:GYB852275 HHX851979:HHX852275 HRT851979:HRT852275 IBP851979:IBP852275 ILL851979:ILL852275 IVH851979:IVH852275 JFD851979:JFD852275 JOZ851979:JOZ852275 JYV851979:JYV852275 KIR851979:KIR852275 KSN851979:KSN852275 LCJ851979:LCJ852275 LMF851979:LMF852275 LWB851979:LWB852275 MFX851979:MFX852275 MPT851979:MPT852275 MZP851979:MZP852275 NJL851979:NJL852275 NTH851979:NTH852275 ODD851979:ODD852275 OMZ851979:OMZ852275 OWV851979:OWV852275 PGR851979:PGR852275 PQN851979:PQN852275 QAJ851979:QAJ852275 QKF851979:QKF852275 QUB851979:QUB852275 RDX851979:RDX852275 RNT851979:RNT852275 RXP851979:RXP852275 SHL851979:SHL852275 SRH851979:SRH852275 TBD851979:TBD852275 TKZ851979:TKZ852275 TUV851979:TUV852275 UER851979:UER852275 UON851979:UON852275 UYJ851979:UYJ852275 VIF851979:VIF852275 VSB851979:VSB852275 WBX851979:WBX852275 WLT851979:WLT852275 WVP851979:WVP852275 H917515:H917811 JD917515:JD917811 SZ917515:SZ917811 ACV917515:ACV917811 AMR917515:AMR917811 AWN917515:AWN917811 BGJ917515:BGJ917811 BQF917515:BQF917811 CAB917515:CAB917811 CJX917515:CJX917811 CTT917515:CTT917811 DDP917515:DDP917811 DNL917515:DNL917811 DXH917515:DXH917811 EHD917515:EHD917811 EQZ917515:EQZ917811 FAV917515:FAV917811 FKR917515:FKR917811 FUN917515:FUN917811 GEJ917515:GEJ917811 GOF917515:GOF917811 GYB917515:GYB917811 HHX917515:HHX917811 HRT917515:HRT917811 IBP917515:IBP917811 ILL917515:ILL917811 IVH917515:IVH917811 JFD917515:JFD917811 JOZ917515:JOZ917811 JYV917515:JYV917811 KIR917515:KIR917811 KSN917515:KSN917811 LCJ917515:LCJ917811 LMF917515:LMF917811 LWB917515:LWB917811 MFX917515:MFX917811 MPT917515:MPT917811 MZP917515:MZP917811 NJL917515:NJL917811 NTH917515:NTH917811 ODD917515:ODD917811 OMZ917515:OMZ917811 OWV917515:OWV917811 PGR917515:PGR917811 PQN917515:PQN917811 QAJ917515:QAJ917811 QKF917515:QKF917811 QUB917515:QUB917811 RDX917515:RDX917811 RNT917515:RNT917811 RXP917515:RXP917811 SHL917515:SHL917811 SRH917515:SRH917811 TBD917515:TBD917811 TKZ917515:TKZ917811 TUV917515:TUV917811 UER917515:UER917811 UON917515:UON917811 UYJ917515:UYJ917811 VIF917515:VIF917811 VSB917515:VSB917811 WBX917515:WBX917811 WLT917515:WLT917811 WVP917515:WVP917811 H983051:H983347 JD983051:JD983347 SZ983051:SZ983347 ACV983051:ACV983347 AMR983051:AMR983347 AWN983051:AWN983347 BGJ983051:BGJ983347 BQF983051:BQF983347 CAB983051:CAB983347 CJX983051:CJX983347 CTT983051:CTT983347 DDP983051:DDP983347 DNL983051:DNL983347 DXH983051:DXH983347 EHD983051:EHD983347 EQZ983051:EQZ983347 FAV983051:FAV983347 FKR983051:FKR983347 FUN983051:FUN983347 GEJ983051:GEJ983347 GOF983051:GOF983347 GYB983051:GYB983347 HHX983051:HHX983347 HRT983051:HRT983347 IBP983051:IBP983347 ILL983051:ILL983347 IVH983051:IVH983347 JFD983051:JFD983347 JOZ983051:JOZ983347 JYV983051:JYV983347 KIR983051:KIR983347 KSN983051:KSN983347 LCJ983051:LCJ983347 LMF983051:LMF983347 LWB983051:LWB983347 MFX983051:MFX983347 MPT983051:MPT983347 MZP983051:MZP983347 NJL983051:NJL983347 NTH983051:NTH983347 ODD983051:ODD983347 OMZ983051:OMZ983347 OWV983051:OWV983347 PGR983051:PGR983347 PQN983051:PQN983347 QAJ983051:QAJ983347 QKF983051:QKF983347 QUB983051:QUB983347 RDX983051:RDX983347 RNT983051:RNT983347 RXP983051:RXP983347 SHL983051:SHL983347 SRH983051:SRH983347 TBD983051:TBD983347 TKZ983051:TKZ983347 TUV983051:TUV983347 UER983051:UER983347 UON983051:UON983347 UYJ983051:UYJ983347 VIF983051:VIF983347 VSB983051:VSB983347 WBX983051:WBX983347 WLT983051:WLT983347 WVP983051:WVP983347">
      <formula1>500</formula1>
      <formula2>999999999999999</formula2>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2016-02-26T09:16:10Z</dcterms:created>
  <dcterms:modified xsi:type="dcterms:W3CDTF">2016-02-26T10:43:49Z</dcterms:modified>
</cp:coreProperties>
</file>